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e581fd7742b137f/aff/kerrynotes/202401/7月/"/>
    </mc:Choice>
  </mc:AlternateContent>
  <xr:revisionPtr revIDLastSave="32" documentId="8_{28837BE6-25E6-451C-8B43-E516D7FD8EA3}" xr6:coauthVersionLast="47" xr6:coauthVersionMax="47" xr10:uidLastSave="{2A2838F2-2A27-4ED2-8A38-68082A93DB79}"/>
  <bookViews>
    <workbookView xWindow="-120" yWindow="-120" windowWidth="29040" windowHeight="15720" xr2:uid="{63371091-9581-4949-8CE1-3831E46859EE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2" i="3" l="1"/>
  <c r="F22" i="3"/>
  <c r="J61" i="3"/>
  <c r="J60" i="3"/>
  <c r="J59" i="3"/>
  <c r="J58" i="3"/>
  <c r="J57" i="3"/>
  <c r="J56" i="3"/>
  <c r="J55" i="3"/>
  <c r="J54" i="3"/>
  <c r="J53" i="3"/>
  <c r="J52" i="3"/>
  <c r="J51" i="3"/>
  <c r="J50" i="3"/>
  <c r="J47" i="3"/>
  <c r="J46" i="3"/>
  <c r="J45" i="3"/>
  <c r="J44" i="3"/>
  <c r="J43" i="3"/>
  <c r="J42" i="3"/>
  <c r="J41" i="3"/>
  <c r="J40" i="3"/>
  <c r="J39" i="3"/>
  <c r="J38" i="3"/>
  <c r="J37" i="3"/>
  <c r="J36" i="3"/>
  <c r="L22" i="3"/>
  <c r="J23" i="3"/>
  <c r="J24" i="3"/>
  <c r="J25" i="3"/>
  <c r="J26" i="3"/>
  <c r="J27" i="3"/>
  <c r="J28" i="3"/>
  <c r="J29" i="3"/>
  <c r="J30" i="3"/>
  <c r="J31" i="3"/>
  <c r="J32" i="3"/>
  <c r="J33" i="3"/>
  <c r="J22" i="3"/>
  <c r="I20" i="3"/>
  <c r="C8" i="3"/>
  <c r="D8" i="3" s="1"/>
  <c r="F8" i="3" s="1"/>
  <c r="E9" i="3" s="1"/>
  <c r="E8" i="3"/>
  <c r="C9" i="3"/>
  <c r="C10" i="3"/>
  <c r="C11" i="3"/>
  <c r="C12" i="3"/>
  <c r="C13" i="3"/>
  <c r="C14" i="3"/>
  <c r="C15" i="3"/>
  <c r="C16" i="3"/>
  <c r="C17" i="3"/>
  <c r="C18" i="3"/>
  <c r="C19" i="3"/>
  <c r="K22" i="3" l="1"/>
  <c r="D9" i="3"/>
  <c r="F9" i="3" s="1"/>
  <c r="E10" i="3" s="1"/>
  <c r="D10" i="3" s="1"/>
  <c r="F10" i="3" s="1"/>
  <c r="D6" i="3"/>
  <c r="F6" i="3" s="1"/>
  <c r="L23" i="3" l="1"/>
  <c r="E11" i="3"/>
  <c r="D11" i="3" s="1"/>
  <c r="F11" i="3" s="1"/>
  <c r="K23" i="3" l="1"/>
  <c r="E12" i="3"/>
  <c r="D12" i="3" s="1"/>
  <c r="F12" i="3" s="1"/>
  <c r="M23" i="3" l="1"/>
  <c r="L24" i="3" s="1"/>
  <c r="K24" i="3" s="1"/>
  <c r="E13" i="3"/>
  <c r="D13" i="3" s="1"/>
  <c r="F13" i="3" s="1"/>
  <c r="M24" i="3" l="1"/>
  <c r="L25" i="3" s="1"/>
  <c r="K25" i="3" s="1"/>
  <c r="M25" i="3" s="1"/>
  <c r="L26" i="3"/>
  <c r="K26" i="3" s="1"/>
  <c r="E14" i="3"/>
  <c r="D14" i="3" s="1"/>
  <c r="F14" i="3" s="1"/>
  <c r="M26" i="3" l="1"/>
  <c r="E15" i="3"/>
  <c r="D15" i="3" s="1"/>
  <c r="F15" i="3" s="1"/>
  <c r="L27" i="3" l="1"/>
  <c r="K27" i="3" s="1"/>
  <c r="E16" i="3"/>
  <c r="D16" i="3" s="1"/>
  <c r="F16" i="3" s="1"/>
  <c r="M27" i="3" l="1"/>
  <c r="E17" i="3"/>
  <c r="D17" i="3" s="1"/>
  <c r="F17" i="3" s="1"/>
  <c r="L28" i="3" l="1"/>
  <c r="K28" i="3" s="1"/>
  <c r="E18" i="3"/>
  <c r="D18" i="3" s="1"/>
  <c r="F18" i="3" s="1"/>
  <c r="M28" i="3" l="1"/>
  <c r="E19" i="3"/>
  <c r="D19" i="3" s="1"/>
  <c r="F19" i="3" s="1"/>
  <c r="L29" i="3" l="1"/>
  <c r="K29" i="3" s="1"/>
  <c r="C24" i="3"/>
  <c r="C25" i="3"/>
  <c r="C26" i="3"/>
  <c r="C32" i="3"/>
  <c r="C28" i="3"/>
  <c r="C23" i="3"/>
  <c r="C27" i="3"/>
  <c r="C33" i="3"/>
  <c r="C29" i="3"/>
  <c r="C22" i="3"/>
  <c r="C30" i="3"/>
  <c r="C31" i="3"/>
  <c r="E22" i="3"/>
  <c r="M29" i="3" l="1"/>
  <c r="D22" i="3"/>
  <c r="E23" i="3" l="1"/>
  <c r="D23" i="3" s="1"/>
  <c r="F23" i="3" s="1"/>
  <c r="L30" i="3"/>
  <c r="K30" i="3" s="1"/>
  <c r="E24" i="3"/>
  <c r="D24" i="3" s="1"/>
  <c r="F24" i="3" s="1"/>
  <c r="M30" i="3" l="1"/>
  <c r="E25" i="3"/>
  <c r="D25" i="3" s="1"/>
  <c r="F25" i="3" s="1"/>
  <c r="L31" i="3" l="1"/>
  <c r="K31" i="3" s="1"/>
  <c r="E26" i="3"/>
  <c r="D26" i="3" s="1"/>
  <c r="F26" i="3" s="1"/>
  <c r="M31" i="3" l="1"/>
  <c r="E27" i="3"/>
  <c r="D27" i="3" s="1"/>
  <c r="F27" i="3" l="1"/>
  <c r="L32" i="3"/>
  <c r="K32" i="3" s="1"/>
  <c r="E28" i="3"/>
  <c r="D28" i="3" s="1"/>
  <c r="F28" i="3" s="1"/>
  <c r="M32" i="3" l="1"/>
  <c r="E29" i="3"/>
  <c r="D29" i="3" s="1"/>
  <c r="F29" i="3" s="1"/>
  <c r="L33" i="3" l="1"/>
  <c r="K33" i="3" s="1"/>
  <c r="E30" i="3"/>
  <c r="D30" i="3" s="1"/>
  <c r="F30" i="3" s="1"/>
  <c r="M33" i="3" l="1"/>
  <c r="E31" i="3"/>
  <c r="D31" i="3" s="1"/>
  <c r="F31" i="3" s="1"/>
  <c r="E32" i="3" l="1"/>
  <c r="D32" i="3" s="1"/>
  <c r="F32" i="3" s="1"/>
  <c r="E33" i="3" l="1"/>
  <c r="D33" i="3" s="1"/>
  <c r="F33" i="3" s="1"/>
  <c r="F36" i="3" l="1"/>
  <c r="M36" i="3"/>
  <c r="E36" i="3"/>
  <c r="I34" i="3"/>
  <c r="L36" i="3"/>
  <c r="K36" i="3" s="1"/>
  <c r="L37" i="3" s="1"/>
  <c r="C37" i="3"/>
  <c r="C47" i="3"/>
  <c r="C38" i="3"/>
  <c r="C39" i="3"/>
  <c r="C40" i="3"/>
  <c r="C41" i="3"/>
  <c r="C42" i="3"/>
  <c r="C43" i="3"/>
  <c r="C44" i="3"/>
  <c r="C45" i="3"/>
  <c r="C46" i="3"/>
  <c r="C36" i="3"/>
  <c r="D36" i="3" l="1"/>
  <c r="E37" i="3" s="1"/>
  <c r="K37" i="3"/>
  <c r="M37" i="3" s="1"/>
  <c r="D37" i="3"/>
  <c r="F37" i="3" s="1"/>
  <c r="E38" i="3" s="1"/>
  <c r="D38" i="3" s="1"/>
  <c r="F38" i="3" s="1"/>
  <c r="E39" i="3" s="1"/>
  <c r="D39" i="3" s="1"/>
  <c r="F39" i="3" s="1"/>
  <c r="E40" i="3" s="1"/>
  <c r="D40" i="3" s="1"/>
  <c r="F40" i="3" s="1"/>
  <c r="E41" i="3" s="1"/>
  <c r="D41" i="3" s="1"/>
  <c r="F41" i="3" s="1"/>
  <c r="E42" i="3" s="1"/>
  <c r="D42" i="3" s="1"/>
  <c r="F42" i="3" s="1"/>
  <c r="E43" i="3" s="1"/>
  <c r="D43" i="3" s="1"/>
  <c r="F43" i="3" s="1"/>
  <c r="E44" i="3" s="1"/>
  <c r="D44" i="3" s="1"/>
  <c r="F44" i="3" s="1"/>
  <c r="E45" i="3" s="1"/>
  <c r="D45" i="3" s="1"/>
  <c r="F45" i="3" s="1"/>
  <c r="E46" i="3" s="1"/>
  <c r="D46" i="3" s="1"/>
  <c r="F46" i="3" s="1"/>
  <c r="E47" i="3" s="1"/>
  <c r="D47" i="3" s="1"/>
  <c r="F47" i="3" s="1"/>
  <c r="M50" i="3" l="1"/>
  <c r="F50" i="3"/>
  <c r="L50" i="3"/>
  <c r="I48" i="3"/>
  <c r="L38" i="3"/>
  <c r="K38" i="3" s="1"/>
  <c r="M38" i="3" s="1"/>
  <c r="C53" i="3"/>
  <c r="C55" i="3"/>
  <c r="C57" i="3"/>
  <c r="C59" i="3"/>
  <c r="C61" i="3"/>
  <c r="C51" i="3"/>
  <c r="C52" i="3"/>
  <c r="C54" i="3"/>
  <c r="C56" i="3"/>
  <c r="C58" i="3"/>
  <c r="C60" i="3"/>
  <c r="E50" i="3"/>
  <c r="C50" i="3"/>
  <c r="D50" i="3" l="1"/>
  <c r="E51" i="3" s="1"/>
  <c r="D51" i="3" s="1"/>
  <c r="F51" i="3" s="1"/>
  <c r="E52" i="3" s="1"/>
  <c r="D52" i="3" s="1"/>
  <c r="F52" i="3" s="1"/>
  <c r="L39" i="3"/>
  <c r="K39" i="3" s="1"/>
  <c r="M39" i="3"/>
  <c r="L40" i="3" s="1"/>
  <c r="K40" i="3" s="1"/>
  <c r="M40" i="3" s="1"/>
  <c r="L41" i="3" s="1"/>
  <c r="K41" i="3" s="1"/>
  <c r="M41" i="3" s="1"/>
  <c r="L42" i="3" s="1"/>
  <c r="K42" i="3" s="1"/>
  <c r="M42" i="3" s="1"/>
  <c r="L43" i="3" s="1"/>
  <c r="K43" i="3" s="1"/>
  <c r="M43" i="3" s="1"/>
  <c r="L44" i="3" l="1"/>
  <c r="K44" i="3" s="1"/>
  <c r="M44" i="3" s="1"/>
  <c r="L45" i="3" s="1"/>
  <c r="K45" i="3" s="1"/>
  <c r="M45" i="3" s="1"/>
  <c r="L46" i="3" s="1"/>
  <c r="K46" i="3" s="1"/>
  <c r="M46" i="3" s="1"/>
  <c r="E53" i="3"/>
  <c r="D53" i="3" s="1"/>
  <c r="F53" i="3" s="1"/>
  <c r="L47" i="3" l="1"/>
  <c r="K47" i="3" s="1"/>
  <c r="M47" i="3" s="1"/>
  <c r="K50" i="3" s="1"/>
  <c r="E54" i="3"/>
  <c r="D54" i="3" s="1"/>
  <c r="F54" i="3" s="1"/>
  <c r="E55" i="3" l="1"/>
  <c r="D55" i="3" s="1"/>
  <c r="F55" i="3" s="1"/>
  <c r="L51" i="3" l="1"/>
  <c r="K51" i="3" s="1"/>
  <c r="M51" i="3" s="1"/>
  <c r="E56" i="3"/>
  <c r="D56" i="3" s="1"/>
  <c r="F56" i="3" s="1"/>
  <c r="L52" i="3" l="1"/>
  <c r="K52" i="3" s="1"/>
  <c r="E57" i="3"/>
  <c r="D57" i="3" s="1"/>
  <c r="F57" i="3" s="1"/>
  <c r="M52" i="3" l="1"/>
  <c r="E58" i="3"/>
  <c r="D58" i="3" s="1"/>
  <c r="F58" i="3" s="1"/>
  <c r="L53" i="3" l="1"/>
  <c r="K53" i="3" s="1"/>
  <c r="M53" i="3" s="1"/>
  <c r="E59" i="3"/>
  <c r="D59" i="3" s="1"/>
  <c r="F59" i="3" s="1"/>
  <c r="E60" i="3" s="1"/>
  <c r="D60" i="3" s="1"/>
  <c r="F60" i="3" s="1"/>
  <c r="E61" i="3" s="1"/>
  <c r="D61" i="3" l="1"/>
  <c r="E63" i="3"/>
  <c r="L54" i="3"/>
  <c r="K54" i="3" s="1"/>
  <c r="M54" i="3" s="1"/>
  <c r="F61" i="3" l="1"/>
  <c r="L55" i="3"/>
  <c r="K55" i="3" s="1"/>
  <c r="M55" i="3" s="1"/>
  <c r="L56" i="3" l="1"/>
  <c r="K56" i="3" s="1"/>
  <c r="M56" i="3" s="1"/>
  <c r="L57" i="3" l="1"/>
  <c r="K57" i="3" s="1"/>
  <c r="M57" i="3" s="1"/>
  <c r="L58" i="3" l="1"/>
  <c r="K58" i="3" s="1"/>
  <c r="M58" i="3"/>
  <c r="L59" i="3" l="1"/>
  <c r="K59" i="3" s="1"/>
  <c r="M59" i="3" s="1"/>
  <c r="L60" i="3" l="1"/>
  <c r="K60" i="3" s="1"/>
  <c r="M60" i="3" s="1"/>
  <c r="L61" i="3" s="1"/>
  <c r="K61" i="3" l="1"/>
  <c r="L63" i="3"/>
  <c r="M61" i="3" l="1"/>
</calcChain>
</file>

<file path=xl/sharedStrings.xml><?xml version="1.0" encoding="utf-8"?>
<sst xmlns="http://schemas.openxmlformats.org/spreadsheetml/2006/main" count="59" uniqueCount="22">
  <si>
    <t>贷款总额</t>
    <phoneticPr fontId="1" type="noConversion"/>
  </si>
  <si>
    <t>贷款年限</t>
    <phoneticPr fontId="1" type="noConversion"/>
  </si>
  <si>
    <t>贷款利率</t>
    <phoneticPr fontId="1" type="noConversion"/>
  </si>
  <si>
    <t>还款方式</t>
  </si>
  <si>
    <t>等额本息还款</t>
  </si>
  <si>
    <t>还款总额</t>
  </si>
  <si>
    <t>利息总额</t>
  </si>
  <si>
    <t>期数</t>
  </si>
  <si>
    <t>月供</t>
  </si>
  <si>
    <t>月供本金</t>
  </si>
  <si>
    <t>月供利息</t>
  </si>
  <si>
    <t>本金余额</t>
  </si>
  <si>
    <t>总计</t>
  </si>
  <si>
    <t>---</t>
  </si>
  <si>
    <t>第一次提前还款</t>
    <phoneticPr fontId="1" type="noConversion"/>
  </si>
  <si>
    <t>期次</t>
  </si>
  <si>
    <t>还款日期</t>
  </si>
  <si>
    <t>剩余本金</t>
  </si>
  <si>
    <t>第二次提前还款</t>
    <phoneticPr fontId="1" type="noConversion"/>
  </si>
  <si>
    <t>第三次提前还款</t>
    <phoneticPr fontId="1" type="noConversion"/>
  </si>
  <si>
    <t>新贷款期限</t>
    <phoneticPr fontId="1" type="noConversion"/>
  </si>
  <si>
    <t>合计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</si>
</sst>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¥&quot;#,##0.00;[Red]&quot;¥&quot;\-#,##0.00"/>
    <numFmt numFmtId="181" formatCode="0.00_ "/>
    <numFmt numFmtId="183" formatCode="0.00_);[Red]\(0.00\)"/>
    <numFmt numFmtId="184" formatCode="0_ "/>
  </numFmts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HarmonyOS Sans SC"/>
      <family val="3"/>
      <charset val="134"/>
    </font>
    <font>
      <b/>
      <sz val="11"/>
      <color rgb="FF000000"/>
      <name val="HarmonyOS Sans SC"/>
      <family val="3"/>
      <charset val="134"/>
    </font>
    <font>
      <sz val="11"/>
      <color rgb="FF000000"/>
      <name val="HarmonyOS Sans SC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5F5F5"/>
        <bgColor indexed="64"/>
      </patternFill>
    </fill>
  </fills>
  <borders count="6">
    <border>
      <left/>
      <right/>
      <top/>
      <bottom/>
      <diagonal/>
    </border>
    <border>
      <left style="medium">
        <color rgb="FFD1D1D1"/>
      </left>
      <right style="medium">
        <color rgb="FFD1D1D1"/>
      </right>
      <top style="medium">
        <color rgb="FFD1D1D1"/>
      </top>
      <bottom style="medium">
        <color rgb="FFD1D1D1"/>
      </bottom>
      <diagonal/>
    </border>
    <border>
      <left/>
      <right style="medium">
        <color rgb="FFD1D1D1"/>
      </right>
      <top style="medium">
        <color rgb="FFD1D1D1"/>
      </top>
      <bottom style="medium">
        <color rgb="FFD1D1D1"/>
      </bottom>
      <diagonal/>
    </border>
    <border>
      <left/>
      <right style="medium">
        <color rgb="FFD1D1D1"/>
      </right>
      <top/>
      <bottom style="medium">
        <color rgb="FFD1D1D1"/>
      </bottom>
      <diagonal/>
    </border>
    <border>
      <left style="medium">
        <color rgb="FFD1D1D1"/>
      </left>
      <right style="medium">
        <color rgb="FFD1D1D1"/>
      </right>
      <top/>
      <bottom style="medium">
        <color rgb="FFD1D1D1"/>
      </bottom>
      <diagonal/>
    </border>
    <border>
      <left/>
      <right/>
      <top style="medium">
        <color rgb="FFDEE2E6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18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81" fontId="2" fillId="2" borderId="2" xfId="0" applyNumberFormat="1" applyFont="1" applyFill="1" applyBorder="1" applyAlignment="1">
      <alignment horizontal="center" vertical="center" wrapText="1"/>
    </xf>
    <xf numFmtId="183" fontId="2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83" fontId="2" fillId="3" borderId="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57" fontId="2" fillId="2" borderId="3" xfId="0" applyNumberFormat="1" applyFont="1" applyFill="1" applyBorder="1" applyAlignment="1">
      <alignment horizontal="center" vertical="center" wrapText="1"/>
    </xf>
    <xf numFmtId="181" fontId="2" fillId="0" borderId="0" xfId="0" applyNumberFormat="1" applyFont="1" applyAlignment="1">
      <alignment horizontal="center" vertical="center"/>
    </xf>
    <xf numFmtId="181" fontId="2" fillId="2" borderId="3" xfId="0" applyNumberFormat="1" applyFont="1" applyFill="1" applyBorder="1" applyAlignment="1">
      <alignment horizontal="center" vertical="center" wrapText="1"/>
    </xf>
    <xf numFmtId="183" fontId="2" fillId="2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83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84" fontId="2" fillId="0" borderId="0" xfId="0" applyNumberFormat="1" applyFont="1" applyAlignment="1">
      <alignment horizontal="center" vertical="center"/>
    </xf>
    <xf numFmtId="8" fontId="2" fillId="0" borderId="0" xfId="0" applyNumberFormat="1" applyFont="1" applyAlignment="1">
      <alignment horizontal="center" vertical="center"/>
    </xf>
    <xf numFmtId="183" fontId="3" fillId="2" borderId="0" xfId="0" applyNumberFormat="1" applyFont="1" applyFill="1" applyAlignment="1">
      <alignment horizontal="center" vertical="center" wrapText="1"/>
    </xf>
    <xf numFmtId="57" fontId="4" fillId="4" borderId="5" xfId="0" applyNumberFormat="1" applyFont="1" applyFill="1" applyBorder="1" applyAlignment="1">
      <alignment horizontal="center" vertical="center" wrapText="1"/>
    </xf>
    <xf numFmtId="4" fontId="4" fillId="4" borderId="5" xfId="0" applyNumberFormat="1" applyFont="1" applyFill="1" applyBorder="1" applyAlignment="1">
      <alignment horizontal="center" vertical="center" wrapText="1"/>
    </xf>
    <xf numFmtId="183" fontId="4" fillId="4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57" fontId="4" fillId="2" borderId="5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5C582-8B13-4D1A-A489-79B9803E25F2}">
  <dimension ref="A2:M383"/>
  <sheetViews>
    <sheetView tabSelected="1" topLeftCell="A40" workbookViewId="0">
      <selection activeCell="K58" sqref="K58"/>
    </sheetView>
  </sheetViews>
  <sheetFormatPr defaultRowHeight="16.5" x14ac:dyDescent="0.2"/>
  <cols>
    <col min="1" max="1" width="9.25" style="2" bestFit="1" customWidth="1"/>
    <col min="2" max="2" width="12.75" style="2" bestFit="1" customWidth="1"/>
    <col min="3" max="3" width="11.75" style="2" bestFit="1" customWidth="1"/>
    <col min="4" max="4" width="13.125" style="2" bestFit="1" customWidth="1"/>
    <col min="5" max="5" width="12.375" style="2" bestFit="1" customWidth="1"/>
    <col min="6" max="6" width="11.875" style="1" bestFit="1" customWidth="1"/>
    <col min="7" max="7" width="9" style="2"/>
    <col min="8" max="8" width="11.25" style="2" bestFit="1" customWidth="1"/>
    <col min="9" max="9" width="12.75" style="2" bestFit="1" customWidth="1"/>
    <col min="10" max="10" width="11.75" style="2" bestFit="1" customWidth="1"/>
    <col min="11" max="11" width="15.375" style="2" bestFit="1" customWidth="1"/>
    <col min="12" max="12" width="10.625" style="2" bestFit="1" customWidth="1"/>
    <col min="13" max="13" width="11.875" style="2" bestFit="1" customWidth="1"/>
    <col min="14" max="16384" width="9" style="2"/>
  </cols>
  <sheetData>
    <row r="2" spans="1:6" x14ac:dyDescent="0.2">
      <c r="A2" s="2" t="s">
        <v>0</v>
      </c>
      <c r="B2" s="2">
        <v>1000000</v>
      </c>
    </row>
    <row r="3" spans="1:6" x14ac:dyDescent="0.2">
      <c r="A3" s="2" t="s">
        <v>1</v>
      </c>
      <c r="B3" s="2">
        <v>360</v>
      </c>
    </row>
    <row r="4" spans="1:6" x14ac:dyDescent="0.2">
      <c r="A4" s="2" t="s">
        <v>2</v>
      </c>
      <c r="B4" s="3">
        <v>4.4999999999999998E-2</v>
      </c>
    </row>
    <row r="5" spans="1:6" ht="17.25" thickBot="1" x14ac:dyDescent="0.25"/>
    <row r="6" spans="1:6" ht="17.25" thickBot="1" x14ac:dyDescent="0.25">
      <c r="A6" s="4" t="s">
        <v>3</v>
      </c>
      <c r="B6" s="5" t="s">
        <v>4</v>
      </c>
      <c r="C6" s="6" t="s">
        <v>5</v>
      </c>
      <c r="D6" s="7">
        <f>C8*B3</f>
        <v>1824067.1153731707</v>
      </c>
      <c r="E6" s="6" t="s">
        <v>6</v>
      </c>
      <c r="F6" s="8">
        <f>D6-$B$2</f>
        <v>824067.1153731707</v>
      </c>
    </row>
    <row r="7" spans="1:6" ht="17.25" thickBot="1" x14ac:dyDescent="0.25">
      <c r="A7" s="4" t="s">
        <v>7</v>
      </c>
      <c r="B7" s="9" t="s">
        <v>16</v>
      </c>
      <c r="C7" s="6" t="s">
        <v>8</v>
      </c>
      <c r="D7" s="6" t="s">
        <v>9</v>
      </c>
      <c r="E7" s="6" t="s">
        <v>10</v>
      </c>
      <c r="F7" s="10" t="s">
        <v>11</v>
      </c>
    </row>
    <row r="8" spans="1:6" ht="17.25" thickBot="1" x14ac:dyDescent="0.25">
      <c r="A8" s="11">
        <v>1</v>
      </c>
      <c r="B8" s="12">
        <v>45292</v>
      </c>
      <c r="C8" s="13">
        <f>PMT($B$4/12, $B$3, -$B$2)</f>
        <v>5066.8530982588072</v>
      </c>
      <c r="D8" s="14">
        <f>C8-E8</f>
        <v>1316.8530982588072</v>
      </c>
      <c r="E8" s="14">
        <f>$B$2*$B$4/12</f>
        <v>3750</v>
      </c>
      <c r="F8" s="15">
        <f>B2-D8</f>
        <v>998683.14690174116</v>
      </c>
    </row>
    <row r="9" spans="1:6" ht="17.25" thickBot="1" x14ac:dyDescent="0.25">
      <c r="A9" s="16">
        <v>2</v>
      </c>
      <c r="B9" s="12">
        <v>45323</v>
      </c>
      <c r="C9" s="13">
        <f t="shared" ref="C9:C19" si="0">PMT($B$4/12, $B$3, -$B$2)</f>
        <v>5066.8530982588072</v>
      </c>
      <c r="D9" s="14">
        <f>C9-E9</f>
        <v>1321.7912973772782</v>
      </c>
      <c r="E9" s="14">
        <f>F8*$B$4/12</f>
        <v>3745.0618008815291</v>
      </c>
      <c r="F9" s="17">
        <f>F8-D9</f>
        <v>997361.35560436384</v>
      </c>
    </row>
    <row r="10" spans="1:6" ht="17.25" thickBot="1" x14ac:dyDescent="0.25">
      <c r="A10" s="11">
        <v>3</v>
      </c>
      <c r="B10" s="12">
        <v>45352</v>
      </c>
      <c r="C10" s="13">
        <f t="shared" si="0"/>
        <v>5066.8530982588072</v>
      </c>
      <c r="D10" s="14">
        <f t="shared" ref="D10:D19" si="1">C10-E10</f>
        <v>1326.748014742443</v>
      </c>
      <c r="E10" s="14">
        <f t="shared" ref="E10:E19" si="2">F9*$B$4/12</f>
        <v>3740.1050835163642</v>
      </c>
      <c r="F10" s="17">
        <f t="shared" ref="F10:F19" si="3">F9-D10</f>
        <v>996034.60758962145</v>
      </c>
    </row>
    <row r="11" spans="1:6" ht="17.25" thickBot="1" x14ac:dyDescent="0.25">
      <c r="A11" s="16">
        <v>4</v>
      </c>
      <c r="B11" s="12">
        <v>45383</v>
      </c>
      <c r="C11" s="13">
        <f t="shared" si="0"/>
        <v>5066.8530982588072</v>
      </c>
      <c r="D11" s="14">
        <f t="shared" si="1"/>
        <v>1331.7233197977271</v>
      </c>
      <c r="E11" s="14">
        <f t="shared" si="2"/>
        <v>3735.1297784610802</v>
      </c>
      <c r="F11" s="17">
        <f t="shared" si="3"/>
        <v>994702.88426982367</v>
      </c>
    </row>
    <row r="12" spans="1:6" ht="17.25" thickBot="1" x14ac:dyDescent="0.25">
      <c r="A12" s="11">
        <v>5</v>
      </c>
      <c r="B12" s="12">
        <v>45413</v>
      </c>
      <c r="C12" s="13">
        <f t="shared" si="0"/>
        <v>5066.8530982588072</v>
      </c>
      <c r="D12" s="14">
        <f t="shared" si="1"/>
        <v>1336.7172822469688</v>
      </c>
      <c r="E12" s="14">
        <f t="shared" si="2"/>
        <v>3730.1358160118384</v>
      </c>
      <c r="F12" s="17">
        <f t="shared" si="3"/>
        <v>993366.16698757675</v>
      </c>
    </row>
    <row r="13" spans="1:6" ht="17.25" thickBot="1" x14ac:dyDescent="0.25">
      <c r="A13" s="16">
        <v>6</v>
      </c>
      <c r="B13" s="12">
        <v>45444</v>
      </c>
      <c r="C13" s="13">
        <f t="shared" si="0"/>
        <v>5066.8530982588072</v>
      </c>
      <c r="D13" s="14">
        <f t="shared" si="1"/>
        <v>1341.7299720553947</v>
      </c>
      <c r="E13" s="14">
        <f t="shared" si="2"/>
        <v>3725.1231262034125</v>
      </c>
      <c r="F13" s="17">
        <f t="shared" si="3"/>
        <v>992024.43701552134</v>
      </c>
    </row>
    <row r="14" spans="1:6" ht="17.25" thickBot="1" x14ac:dyDescent="0.25">
      <c r="A14" s="11">
        <v>7</v>
      </c>
      <c r="B14" s="12">
        <v>45474</v>
      </c>
      <c r="C14" s="13">
        <f t="shared" si="0"/>
        <v>5066.8530982588072</v>
      </c>
      <c r="D14" s="14">
        <f t="shared" si="1"/>
        <v>1346.7614594506026</v>
      </c>
      <c r="E14" s="14">
        <f t="shared" si="2"/>
        <v>3720.0916388082046</v>
      </c>
      <c r="F14" s="17">
        <f t="shared" si="3"/>
        <v>990677.67555607075</v>
      </c>
    </row>
    <row r="15" spans="1:6" ht="17.25" thickBot="1" x14ac:dyDescent="0.25">
      <c r="A15" s="16">
        <v>8</v>
      </c>
      <c r="B15" s="12">
        <v>45505</v>
      </c>
      <c r="C15" s="13">
        <f t="shared" si="0"/>
        <v>5066.8530982588072</v>
      </c>
      <c r="D15" s="14">
        <f t="shared" si="1"/>
        <v>1351.811814923542</v>
      </c>
      <c r="E15" s="14">
        <f t="shared" si="2"/>
        <v>3715.0412833352652</v>
      </c>
      <c r="F15" s="17">
        <f t="shared" si="3"/>
        <v>989325.86374114722</v>
      </c>
    </row>
    <row r="16" spans="1:6" ht="17.25" thickBot="1" x14ac:dyDescent="0.25">
      <c r="A16" s="11">
        <v>9</v>
      </c>
      <c r="B16" s="12">
        <v>45536</v>
      </c>
      <c r="C16" s="13">
        <f t="shared" si="0"/>
        <v>5066.8530982588072</v>
      </c>
      <c r="D16" s="14">
        <f t="shared" si="1"/>
        <v>1356.8811092295055</v>
      </c>
      <c r="E16" s="14">
        <f t="shared" si="2"/>
        <v>3709.9719890293018</v>
      </c>
      <c r="F16" s="17">
        <f t="shared" si="3"/>
        <v>987968.98263191769</v>
      </c>
    </row>
    <row r="17" spans="1:13" ht="17.25" thickBot="1" x14ac:dyDescent="0.25">
      <c r="A17" s="16">
        <v>10</v>
      </c>
      <c r="B17" s="12">
        <v>45566</v>
      </c>
      <c r="C17" s="13">
        <f t="shared" si="0"/>
        <v>5066.8530982588072</v>
      </c>
      <c r="D17" s="14">
        <f t="shared" si="1"/>
        <v>1361.9694133891157</v>
      </c>
      <c r="E17" s="14">
        <f t="shared" si="2"/>
        <v>3704.8836848696915</v>
      </c>
      <c r="F17" s="17">
        <f t="shared" si="3"/>
        <v>986607.01321852859</v>
      </c>
    </row>
    <row r="18" spans="1:13" ht="17.25" thickBot="1" x14ac:dyDescent="0.25">
      <c r="A18" s="11">
        <v>11</v>
      </c>
      <c r="B18" s="12">
        <v>45597</v>
      </c>
      <c r="C18" s="13">
        <f t="shared" si="0"/>
        <v>5066.8530982588072</v>
      </c>
      <c r="D18" s="14">
        <f t="shared" si="1"/>
        <v>1367.0767986893247</v>
      </c>
      <c r="E18" s="14">
        <f t="shared" si="2"/>
        <v>3699.7762995694825</v>
      </c>
      <c r="F18" s="17">
        <f t="shared" si="3"/>
        <v>985239.93641983927</v>
      </c>
      <c r="K18" s="3"/>
    </row>
    <row r="19" spans="1:13" ht="17.25" thickBot="1" x14ac:dyDescent="0.25">
      <c r="A19" s="16">
        <v>12</v>
      </c>
      <c r="B19" s="12">
        <v>45627</v>
      </c>
      <c r="C19" s="13">
        <f t="shared" si="0"/>
        <v>5066.8530982588072</v>
      </c>
      <c r="D19" s="14">
        <f t="shared" si="1"/>
        <v>1372.2033366844098</v>
      </c>
      <c r="E19" s="14">
        <f t="shared" si="2"/>
        <v>3694.6497615743974</v>
      </c>
      <c r="F19" s="17">
        <f t="shared" si="3"/>
        <v>983867.73308315489</v>
      </c>
    </row>
    <row r="20" spans="1:13" ht="33.75" thickBot="1" x14ac:dyDescent="0.25">
      <c r="A20" s="16" t="s">
        <v>14</v>
      </c>
      <c r="B20" s="18">
        <v>300000</v>
      </c>
      <c r="C20" s="18"/>
      <c r="D20" s="18"/>
      <c r="E20" s="18"/>
      <c r="H20" s="2" t="s">
        <v>20</v>
      </c>
      <c r="I20" s="19">
        <f>NPER($B$4/12, -$C$8, F19-B20)</f>
        <v>188.48319264155441</v>
      </c>
      <c r="K20" s="20"/>
    </row>
    <row r="21" spans="1:13" ht="17.25" thickBot="1" x14ac:dyDescent="0.25">
      <c r="A21" s="9" t="s">
        <v>15</v>
      </c>
      <c r="B21" s="9" t="s">
        <v>16</v>
      </c>
      <c r="C21" s="6" t="s">
        <v>8</v>
      </c>
      <c r="D21" s="6" t="s">
        <v>9</v>
      </c>
      <c r="E21" s="6" t="s">
        <v>10</v>
      </c>
      <c r="F21" s="21" t="s">
        <v>17</v>
      </c>
      <c r="H21" s="9" t="s">
        <v>15</v>
      </c>
      <c r="I21" s="9" t="s">
        <v>16</v>
      </c>
      <c r="J21" s="6" t="s">
        <v>8</v>
      </c>
      <c r="K21" s="6" t="s">
        <v>9</v>
      </c>
      <c r="L21" s="6" t="s">
        <v>10</v>
      </c>
      <c r="M21" s="21" t="s">
        <v>17</v>
      </c>
    </row>
    <row r="22" spans="1:13" ht="17.25" thickBot="1" x14ac:dyDescent="0.25">
      <c r="A22" s="16">
        <v>13</v>
      </c>
      <c r="B22" s="22">
        <v>45658</v>
      </c>
      <c r="C22" s="23">
        <f>PMT($B$4/12,$B$3,-($F$19-$B$20))</f>
        <v>3465.0573421716099</v>
      </c>
      <c r="D22" s="14">
        <f t="shared" ref="D22:D33" si="4">C22-E22</f>
        <v>900.55334310977923</v>
      </c>
      <c r="E22" s="14">
        <f>(F19-B20)*B4/12</f>
        <v>2564.5039990618307</v>
      </c>
      <c r="F22" s="24">
        <f>F19-B20</f>
        <v>683867.73308315489</v>
      </c>
      <c r="H22" s="16">
        <v>13</v>
      </c>
      <c r="I22" s="22">
        <v>45658</v>
      </c>
      <c r="J22" s="23">
        <f>$C$8</f>
        <v>5066.8530982588072</v>
      </c>
      <c r="K22" s="14">
        <f t="shared" ref="K22:K33" si="5">J22-L22</f>
        <v>2502.3490991969766</v>
      </c>
      <c r="L22" s="14">
        <f>(F19-B20)*$B$4/12</f>
        <v>2564.5039990618307</v>
      </c>
      <c r="M22" s="24">
        <f>F19-B20</f>
        <v>683867.73308315489</v>
      </c>
    </row>
    <row r="23" spans="1:13" ht="17.25" thickBot="1" x14ac:dyDescent="0.25">
      <c r="A23" s="25">
        <v>14</v>
      </c>
      <c r="B23" s="26">
        <v>45689</v>
      </c>
      <c r="C23" s="23">
        <f t="shared" ref="C23:C33" si="6">PMT($B$4/12,$B$3,-($F$19-$B$20))</f>
        <v>3465.0573421716099</v>
      </c>
      <c r="D23" s="14">
        <f t="shared" si="4"/>
        <v>900.55334310977923</v>
      </c>
      <c r="E23" s="14">
        <f t="shared" ref="E23:E33" si="7">F22*$B$4/12</f>
        <v>2564.5039990618307</v>
      </c>
      <c r="F23" s="17">
        <f>F22-D23</f>
        <v>682967.1797400451</v>
      </c>
      <c r="H23" s="25">
        <v>14</v>
      </c>
      <c r="I23" s="26">
        <v>45689</v>
      </c>
      <c r="J23" s="23">
        <f t="shared" ref="J23:J33" si="8">$C$8</f>
        <v>5066.8530982588072</v>
      </c>
      <c r="K23" s="14">
        <f t="shared" si="5"/>
        <v>2502.3490991969766</v>
      </c>
      <c r="L23" s="14">
        <f t="shared" ref="L23:L33" si="9">M22*$B$4/12</f>
        <v>2564.5039990618307</v>
      </c>
      <c r="M23" s="17">
        <f>M22-K23</f>
        <v>681365.38398395793</v>
      </c>
    </row>
    <row r="24" spans="1:13" ht="17.25" thickBot="1" x14ac:dyDescent="0.25">
      <c r="A24" s="16">
        <v>15</v>
      </c>
      <c r="B24" s="22">
        <v>45717</v>
      </c>
      <c r="C24" s="23">
        <f t="shared" si="6"/>
        <v>3465.0573421716099</v>
      </c>
      <c r="D24" s="14">
        <f t="shared" si="4"/>
        <v>903.93041814644084</v>
      </c>
      <c r="E24" s="14">
        <f t="shared" si="7"/>
        <v>2561.126924025169</v>
      </c>
      <c r="F24" s="17">
        <f t="shared" ref="F24:F33" si="10">F23-D24</f>
        <v>682063.24932189868</v>
      </c>
      <c r="H24" s="16">
        <v>15</v>
      </c>
      <c r="I24" s="22">
        <v>45717</v>
      </c>
      <c r="J24" s="23">
        <f t="shared" si="8"/>
        <v>5066.8530982588072</v>
      </c>
      <c r="K24" s="14">
        <f t="shared" si="5"/>
        <v>2511.7329083189652</v>
      </c>
      <c r="L24" s="14">
        <f t="shared" si="9"/>
        <v>2555.120189939842</v>
      </c>
      <c r="M24" s="17">
        <f t="shared" ref="M24:M33" si="11">M23-K24</f>
        <v>678853.65107563895</v>
      </c>
    </row>
    <row r="25" spans="1:13" ht="17.25" thickBot="1" x14ac:dyDescent="0.25">
      <c r="A25" s="25">
        <v>16</v>
      </c>
      <c r="B25" s="26">
        <v>45748</v>
      </c>
      <c r="C25" s="23">
        <f t="shared" si="6"/>
        <v>3465.0573421716099</v>
      </c>
      <c r="D25" s="14">
        <f t="shared" si="4"/>
        <v>907.32015721448988</v>
      </c>
      <c r="E25" s="14">
        <f t="shared" si="7"/>
        <v>2557.73718495712</v>
      </c>
      <c r="F25" s="17">
        <f t="shared" si="10"/>
        <v>681155.92916468414</v>
      </c>
      <c r="H25" s="25">
        <v>16</v>
      </c>
      <c r="I25" s="26">
        <v>45748</v>
      </c>
      <c r="J25" s="23">
        <f t="shared" si="8"/>
        <v>5066.8530982588072</v>
      </c>
      <c r="K25" s="14">
        <f t="shared" si="5"/>
        <v>2521.1519067251616</v>
      </c>
      <c r="L25" s="14">
        <f t="shared" si="9"/>
        <v>2545.7011915336457</v>
      </c>
      <c r="M25" s="17">
        <f t="shared" si="11"/>
        <v>676332.49916891381</v>
      </c>
    </row>
    <row r="26" spans="1:13" ht="17.25" thickBot="1" x14ac:dyDescent="0.25">
      <c r="A26" s="16">
        <v>17</v>
      </c>
      <c r="B26" s="22">
        <v>45778</v>
      </c>
      <c r="C26" s="23">
        <f t="shared" si="6"/>
        <v>3465.0573421716099</v>
      </c>
      <c r="D26" s="14">
        <f t="shared" si="4"/>
        <v>910.7226078040444</v>
      </c>
      <c r="E26" s="14">
        <f t="shared" si="7"/>
        <v>2554.3347343675655</v>
      </c>
      <c r="F26" s="17">
        <f t="shared" si="10"/>
        <v>680245.20655688015</v>
      </c>
      <c r="H26" s="16">
        <v>17</v>
      </c>
      <c r="I26" s="22">
        <v>45778</v>
      </c>
      <c r="J26" s="23">
        <f t="shared" si="8"/>
        <v>5066.8530982588072</v>
      </c>
      <c r="K26" s="14">
        <f t="shared" si="5"/>
        <v>2530.6062263753806</v>
      </c>
      <c r="L26" s="14">
        <f t="shared" si="9"/>
        <v>2536.2468718834266</v>
      </c>
      <c r="M26" s="17">
        <f t="shared" si="11"/>
        <v>673801.89294253848</v>
      </c>
    </row>
    <row r="27" spans="1:13" ht="17.25" thickBot="1" x14ac:dyDescent="0.25">
      <c r="A27" s="25">
        <v>18</v>
      </c>
      <c r="B27" s="26">
        <v>45809</v>
      </c>
      <c r="C27" s="23">
        <f t="shared" si="6"/>
        <v>3465.0573421716099</v>
      </c>
      <c r="D27" s="14">
        <f t="shared" si="4"/>
        <v>914.13781758330924</v>
      </c>
      <c r="E27" s="14">
        <f t="shared" si="7"/>
        <v>2550.9195245883006</v>
      </c>
      <c r="F27" s="17">
        <f t="shared" si="10"/>
        <v>679331.06873929687</v>
      </c>
      <c r="H27" s="25">
        <v>18</v>
      </c>
      <c r="I27" s="26">
        <v>45809</v>
      </c>
      <c r="J27" s="23">
        <f t="shared" si="8"/>
        <v>5066.8530982588072</v>
      </c>
      <c r="K27" s="14">
        <f t="shared" si="5"/>
        <v>2540.095999724288</v>
      </c>
      <c r="L27" s="14">
        <f t="shared" si="9"/>
        <v>2526.7570985345192</v>
      </c>
      <c r="M27" s="17">
        <f t="shared" si="11"/>
        <v>671261.79694281425</v>
      </c>
    </row>
    <row r="28" spans="1:13" ht="17.25" thickBot="1" x14ac:dyDescent="0.25">
      <c r="A28" s="16">
        <v>19</v>
      </c>
      <c r="B28" s="22">
        <v>45839</v>
      </c>
      <c r="C28" s="23">
        <f t="shared" si="6"/>
        <v>3465.0573421716099</v>
      </c>
      <c r="D28" s="14">
        <f t="shared" si="4"/>
        <v>917.5658343992468</v>
      </c>
      <c r="E28" s="14">
        <f t="shared" si="7"/>
        <v>2547.4915077723631</v>
      </c>
      <c r="F28" s="17">
        <f t="shared" si="10"/>
        <v>678413.50290489767</v>
      </c>
      <c r="H28" s="16">
        <v>19</v>
      </c>
      <c r="I28" s="22">
        <v>45839</v>
      </c>
      <c r="J28" s="23">
        <f t="shared" si="8"/>
        <v>5066.8530982588072</v>
      </c>
      <c r="K28" s="14">
        <f t="shared" si="5"/>
        <v>2549.621359723254</v>
      </c>
      <c r="L28" s="14">
        <f t="shared" si="9"/>
        <v>2517.2317385355532</v>
      </c>
      <c r="M28" s="17">
        <f t="shared" si="11"/>
        <v>668712.17558309098</v>
      </c>
    </row>
    <row r="29" spans="1:13" ht="17.25" thickBot="1" x14ac:dyDescent="0.25">
      <c r="A29" s="25">
        <v>20</v>
      </c>
      <c r="B29" s="26">
        <v>45870</v>
      </c>
      <c r="C29" s="23">
        <f t="shared" si="6"/>
        <v>3465.0573421716099</v>
      </c>
      <c r="D29" s="14">
        <f t="shared" si="4"/>
        <v>921.00670627824366</v>
      </c>
      <c r="E29" s="14">
        <f t="shared" si="7"/>
        <v>2544.0506358933662</v>
      </c>
      <c r="F29" s="17">
        <f t="shared" si="10"/>
        <v>677492.49619861948</v>
      </c>
      <c r="H29" s="25">
        <v>20</v>
      </c>
      <c r="I29" s="26">
        <v>45870</v>
      </c>
      <c r="J29" s="23">
        <f t="shared" si="8"/>
        <v>5066.8530982588072</v>
      </c>
      <c r="K29" s="14">
        <f t="shared" si="5"/>
        <v>2559.1824398222161</v>
      </c>
      <c r="L29" s="14">
        <f t="shared" si="9"/>
        <v>2507.6706584365911</v>
      </c>
      <c r="M29" s="17">
        <f t="shared" si="11"/>
        <v>666152.99314326874</v>
      </c>
    </row>
    <row r="30" spans="1:13" ht="17.25" thickBot="1" x14ac:dyDescent="0.25">
      <c r="A30" s="16">
        <v>21</v>
      </c>
      <c r="B30" s="22">
        <v>45901</v>
      </c>
      <c r="C30" s="23">
        <f t="shared" si="6"/>
        <v>3465.0573421716099</v>
      </c>
      <c r="D30" s="14">
        <f t="shared" si="4"/>
        <v>924.46048142678683</v>
      </c>
      <c r="E30" s="14">
        <f t="shared" si="7"/>
        <v>2540.5968607448231</v>
      </c>
      <c r="F30" s="17">
        <f t="shared" si="10"/>
        <v>676568.03571719269</v>
      </c>
      <c r="H30" s="16">
        <v>21</v>
      </c>
      <c r="I30" s="22">
        <v>45901</v>
      </c>
      <c r="J30" s="23">
        <f t="shared" si="8"/>
        <v>5066.8530982588072</v>
      </c>
      <c r="K30" s="14">
        <f t="shared" si="5"/>
        <v>2568.7793739715494</v>
      </c>
      <c r="L30" s="14">
        <f t="shared" si="9"/>
        <v>2498.0737242872578</v>
      </c>
      <c r="M30" s="17">
        <f t="shared" si="11"/>
        <v>663584.21376929723</v>
      </c>
    </row>
    <row r="31" spans="1:13" ht="17.25" thickBot="1" x14ac:dyDescent="0.25">
      <c r="A31" s="25">
        <v>22</v>
      </c>
      <c r="B31" s="26">
        <v>45931</v>
      </c>
      <c r="C31" s="23">
        <f t="shared" si="6"/>
        <v>3465.0573421716099</v>
      </c>
      <c r="D31" s="14">
        <f t="shared" si="4"/>
        <v>927.92720823213722</v>
      </c>
      <c r="E31" s="14">
        <f t="shared" si="7"/>
        <v>2537.1301339394727</v>
      </c>
      <c r="F31" s="17">
        <f t="shared" si="10"/>
        <v>675640.10850896058</v>
      </c>
      <c r="H31" s="25">
        <v>22</v>
      </c>
      <c r="I31" s="26">
        <v>45931</v>
      </c>
      <c r="J31" s="23">
        <f t="shared" si="8"/>
        <v>5066.8530982588072</v>
      </c>
      <c r="K31" s="14">
        <f t="shared" si="5"/>
        <v>2578.4122966239424</v>
      </c>
      <c r="L31" s="14">
        <f t="shared" si="9"/>
        <v>2488.4408016348648</v>
      </c>
      <c r="M31" s="17">
        <f t="shared" si="11"/>
        <v>661005.80147267331</v>
      </c>
    </row>
    <row r="32" spans="1:13" ht="17.25" thickBot="1" x14ac:dyDescent="0.25">
      <c r="A32" s="16">
        <v>23</v>
      </c>
      <c r="B32" s="22">
        <v>45962</v>
      </c>
      <c r="C32" s="23">
        <f t="shared" si="6"/>
        <v>3465.0573421716099</v>
      </c>
      <c r="D32" s="14">
        <f t="shared" si="4"/>
        <v>931.40693526300811</v>
      </c>
      <c r="E32" s="14">
        <f t="shared" si="7"/>
        <v>2533.6504069086018</v>
      </c>
      <c r="F32" s="17">
        <f t="shared" si="10"/>
        <v>674708.70157369762</v>
      </c>
      <c r="H32" s="16">
        <v>23</v>
      </c>
      <c r="I32" s="22">
        <v>45962</v>
      </c>
      <c r="J32" s="23">
        <f t="shared" si="8"/>
        <v>5066.8530982588072</v>
      </c>
      <c r="K32" s="14">
        <f t="shared" si="5"/>
        <v>2588.0813427362823</v>
      </c>
      <c r="L32" s="14">
        <f t="shared" si="9"/>
        <v>2478.7717555225249</v>
      </c>
      <c r="M32" s="17">
        <f t="shared" si="11"/>
        <v>658417.72012993705</v>
      </c>
    </row>
    <row r="33" spans="1:13" ht="17.25" thickBot="1" x14ac:dyDescent="0.25">
      <c r="A33" s="25">
        <v>24</v>
      </c>
      <c r="B33" s="26">
        <v>45992</v>
      </c>
      <c r="C33" s="23">
        <f t="shared" si="6"/>
        <v>3465.0573421716099</v>
      </c>
      <c r="D33" s="14">
        <f t="shared" si="4"/>
        <v>934.8997112702441</v>
      </c>
      <c r="E33" s="14">
        <f t="shared" si="7"/>
        <v>2530.1576309013658</v>
      </c>
      <c r="F33" s="17">
        <f t="shared" si="10"/>
        <v>673773.80186242738</v>
      </c>
      <c r="H33" s="25">
        <v>24</v>
      </c>
      <c r="I33" s="26">
        <v>45992</v>
      </c>
      <c r="J33" s="23">
        <f t="shared" si="8"/>
        <v>5066.8530982588072</v>
      </c>
      <c r="K33" s="14">
        <f t="shared" si="5"/>
        <v>2597.7866477715434</v>
      </c>
      <c r="L33" s="14">
        <f t="shared" si="9"/>
        <v>2469.0664504872639</v>
      </c>
      <c r="M33" s="17">
        <f t="shared" si="11"/>
        <v>655819.93348216545</v>
      </c>
    </row>
    <row r="34" spans="1:13" ht="33.75" thickBot="1" x14ac:dyDescent="0.25">
      <c r="A34" s="16" t="s">
        <v>18</v>
      </c>
      <c r="B34" s="18">
        <v>300000</v>
      </c>
      <c r="C34" s="18"/>
      <c r="D34" s="18"/>
      <c r="E34" s="18"/>
      <c r="H34" s="2" t="s">
        <v>20</v>
      </c>
      <c r="I34" s="19">
        <f>NPER($B$4/12, -$C$8, F33-B34)</f>
        <v>86.518261098082235</v>
      </c>
    </row>
    <row r="35" spans="1:13" ht="17.25" thickBot="1" x14ac:dyDescent="0.25">
      <c r="A35" s="9" t="s">
        <v>15</v>
      </c>
      <c r="B35" s="9" t="s">
        <v>16</v>
      </c>
      <c r="C35" s="6" t="s">
        <v>8</v>
      </c>
      <c r="D35" s="6" t="s">
        <v>9</v>
      </c>
      <c r="E35" s="6" t="s">
        <v>10</v>
      </c>
      <c r="F35" s="21" t="s">
        <v>17</v>
      </c>
      <c r="H35" s="9" t="s">
        <v>15</v>
      </c>
      <c r="I35" s="9" t="s">
        <v>16</v>
      </c>
      <c r="J35" s="6" t="s">
        <v>8</v>
      </c>
      <c r="K35" s="6" t="s">
        <v>9</v>
      </c>
      <c r="L35" s="6" t="s">
        <v>10</v>
      </c>
      <c r="M35" s="21" t="s">
        <v>17</v>
      </c>
    </row>
    <row r="36" spans="1:13" ht="17.25" thickBot="1" x14ac:dyDescent="0.25">
      <c r="A36" s="27">
        <v>25</v>
      </c>
      <c r="B36" s="22">
        <v>46023</v>
      </c>
      <c r="C36" s="23">
        <f>PMT($B$4/12,$B$3,-($F$33-$B$34))</f>
        <v>1893.8569460146134</v>
      </c>
      <c r="D36" s="14">
        <f t="shared" ref="D36:D47" si="12">C36-E36</f>
        <v>492.20518903051084</v>
      </c>
      <c r="E36" s="14">
        <f>(F33-B34)*$B$4/12</f>
        <v>1401.6517569841026</v>
      </c>
      <c r="F36" s="24">
        <f>F33-B34</f>
        <v>373773.80186242738</v>
      </c>
      <c r="H36" s="27">
        <v>25</v>
      </c>
      <c r="I36" s="22">
        <v>46023</v>
      </c>
      <c r="J36" s="23">
        <f t="shared" ref="J36:J47" si="13">$C$8</f>
        <v>5066.8530982588072</v>
      </c>
      <c r="K36" s="14">
        <f t="shared" ref="K36:K47" si="14">J36-L36</f>
        <v>3665.2013412747046</v>
      </c>
      <c r="L36" s="14">
        <f>(F33-B34)*$B$4/12</f>
        <v>1401.6517569841026</v>
      </c>
      <c r="M36" s="24">
        <f>F33-B34</f>
        <v>373773.80186242738</v>
      </c>
    </row>
    <row r="37" spans="1:13" ht="17.25" thickBot="1" x14ac:dyDescent="0.25">
      <c r="A37" s="25">
        <v>26</v>
      </c>
      <c r="B37" s="26">
        <v>46054</v>
      </c>
      <c r="C37" s="23">
        <f t="shared" ref="C37:C47" si="15">PMT($B$4/12,$B$3,-($F$33-$B$34))</f>
        <v>1893.8569460146134</v>
      </c>
      <c r="D37" s="14">
        <f t="shared" si="12"/>
        <v>492.20518903051084</v>
      </c>
      <c r="E37" s="14">
        <f t="shared" ref="E37:E47" si="16">F36*$B$4/12</f>
        <v>1401.6517569841026</v>
      </c>
      <c r="F37" s="17">
        <f t="shared" ref="F37:F47" si="17">F36-D37</f>
        <v>373281.59667339688</v>
      </c>
      <c r="H37" s="25">
        <v>26</v>
      </c>
      <c r="I37" s="26">
        <v>46054</v>
      </c>
      <c r="J37" s="23">
        <f t="shared" si="13"/>
        <v>5066.8530982588072</v>
      </c>
      <c r="K37" s="14">
        <f t="shared" si="14"/>
        <v>3665.2013412747046</v>
      </c>
      <c r="L37" s="14">
        <f t="shared" ref="L37:L47" si="18">M36*$B$4/12</f>
        <v>1401.6517569841026</v>
      </c>
      <c r="M37" s="17">
        <f t="shared" ref="M37:M47" si="19">M36-K37</f>
        <v>370108.60052115266</v>
      </c>
    </row>
    <row r="38" spans="1:13" ht="17.25" thickBot="1" x14ac:dyDescent="0.25">
      <c r="A38" s="27">
        <v>27</v>
      </c>
      <c r="B38" s="22">
        <v>46082</v>
      </c>
      <c r="C38" s="23">
        <f t="shared" si="15"/>
        <v>1893.8569460146134</v>
      </c>
      <c r="D38" s="14">
        <f t="shared" si="12"/>
        <v>494.05095848937503</v>
      </c>
      <c r="E38" s="14">
        <f t="shared" si="16"/>
        <v>1399.8059875252384</v>
      </c>
      <c r="F38" s="17">
        <f t="shared" si="17"/>
        <v>372787.54571490752</v>
      </c>
      <c r="H38" s="27">
        <v>27</v>
      </c>
      <c r="I38" s="22">
        <v>46082</v>
      </c>
      <c r="J38" s="23">
        <f t="shared" si="13"/>
        <v>5066.8530982588072</v>
      </c>
      <c r="K38" s="14">
        <f t="shared" si="14"/>
        <v>3678.9458463044848</v>
      </c>
      <c r="L38" s="14">
        <f t="shared" si="18"/>
        <v>1387.9072519543224</v>
      </c>
      <c r="M38" s="17">
        <f t="shared" si="19"/>
        <v>366429.65467484819</v>
      </c>
    </row>
    <row r="39" spans="1:13" ht="17.25" thickBot="1" x14ac:dyDescent="0.25">
      <c r="A39" s="25">
        <v>28</v>
      </c>
      <c r="B39" s="26">
        <v>46113</v>
      </c>
      <c r="C39" s="23">
        <f t="shared" si="15"/>
        <v>1893.8569460146134</v>
      </c>
      <c r="D39" s="14">
        <f t="shared" si="12"/>
        <v>495.90364958371038</v>
      </c>
      <c r="E39" s="14">
        <f t="shared" si="16"/>
        <v>1397.953296430903</v>
      </c>
      <c r="F39" s="17">
        <f t="shared" si="17"/>
        <v>372291.64206532383</v>
      </c>
      <c r="H39" s="25">
        <v>28</v>
      </c>
      <c r="I39" s="26">
        <v>46113</v>
      </c>
      <c r="J39" s="23">
        <f t="shared" si="13"/>
        <v>5066.8530982588072</v>
      </c>
      <c r="K39" s="14">
        <f t="shared" si="14"/>
        <v>3692.7418932281262</v>
      </c>
      <c r="L39" s="14">
        <f t="shared" si="18"/>
        <v>1374.1112050306808</v>
      </c>
      <c r="M39" s="17">
        <f t="shared" si="19"/>
        <v>362736.91278162005</v>
      </c>
    </row>
    <row r="40" spans="1:13" ht="17.25" thickBot="1" x14ac:dyDescent="0.25">
      <c r="A40" s="27">
        <v>29</v>
      </c>
      <c r="B40" s="22">
        <v>46143</v>
      </c>
      <c r="C40" s="23">
        <f t="shared" si="15"/>
        <v>1893.8569460146134</v>
      </c>
      <c r="D40" s="14">
        <f t="shared" si="12"/>
        <v>497.76328826964891</v>
      </c>
      <c r="E40" s="14">
        <f t="shared" si="16"/>
        <v>1396.0936577449645</v>
      </c>
      <c r="F40" s="17">
        <f t="shared" si="17"/>
        <v>371793.8787770542</v>
      </c>
      <c r="H40" s="27">
        <v>29</v>
      </c>
      <c r="I40" s="22">
        <v>46143</v>
      </c>
      <c r="J40" s="23">
        <f t="shared" si="13"/>
        <v>5066.8530982588072</v>
      </c>
      <c r="K40" s="14">
        <f t="shared" si="14"/>
        <v>3706.589675327732</v>
      </c>
      <c r="L40" s="14">
        <f t="shared" si="18"/>
        <v>1360.2634229310752</v>
      </c>
      <c r="M40" s="17">
        <f t="shared" si="19"/>
        <v>359030.32310629234</v>
      </c>
    </row>
    <row r="41" spans="1:13" ht="17.25" thickBot="1" x14ac:dyDescent="0.25">
      <c r="A41" s="25">
        <v>30</v>
      </c>
      <c r="B41" s="26">
        <v>46174</v>
      </c>
      <c r="C41" s="23">
        <f t="shared" si="15"/>
        <v>1893.8569460146134</v>
      </c>
      <c r="D41" s="14">
        <f t="shared" si="12"/>
        <v>499.62990060066022</v>
      </c>
      <c r="E41" s="14">
        <f t="shared" si="16"/>
        <v>1394.2270454139532</v>
      </c>
      <c r="F41" s="17">
        <f t="shared" si="17"/>
        <v>371294.24887645355</v>
      </c>
      <c r="H41" s="25">
        <v>30</v>
      </c>
      <c r="I41" s="26">
        <v>46174</v>
      </c>
      <c r="J41" s="23">
        <f t="shared" si="13"/>
        <v>5066.8530982588072</v>
      </c>
      <c r="K41" s="14">
        <f t="shared" si="14"/>
        <v>3720.4893866102111</v>
      </c>
      <c r="L41" s="14">
        <f t="shared" si="18"/>
        <v>1346.3637116485963</v>
      </c>
      <c r="M41" s="17">
        <f t="shared" si="19"/>
        <v>355309.83371968212</v>
      </c>
    </row>
    <row r="42" spans="1:13" ht="17.25" thickBot="1" x14ac:dyDescent="0.25">
      <c r="A42" s="27">
        <v>31</v>
      </c>
      <c r="B42" s="22">
        <v>46204</v>
      </c>
      <c r="C42" s="23">
        <f t="shared" si="15"/>
        <v>1893.8569460146134</v>
      </c>
      <c r="D42" s="14">
        <f t="shared" si="12"/>
        <v>501.50351272791249</v>
      </c>
      <c r="E42" s="14">
        <f t="shared" si="16"/>
        <v>1392.3534332867009</v>
      </c>
      <c r="F42" s="17">
        <f t="shared" si="17"/>
        <v>370792.74536372564</v>
      </c>
      <c r="H42" s="27">
        <v>31</v>
      </c>
      <c r="I42" s="22">
        <v>46204</v>
      </c>
      <c r="J42" s="23">
        <f t="shared" si="13"/>
        <v>5066.8530982588072</v>
      </c>
      <c r="K42" s="14">
        <f t="shared" si="14"/>
        <v>3734.4412218099997</v>
      </c>
      <c r="L42" s="14">
        <f t="shared" si="18"/>
        <v>1332.4118764488078</v>
      </c>
      <c r="M42" s="17">
        <f t="shared" si="19"/>
        <v>351575.39249787212</v>
      </c>
    </row>
    <row r="43" spans="1:13" ht="17.25" thickBot="1" x14ac:dyDescent="0.25">
      <c r="A43" s="25">
        <v>32</v>
      </c>
      <c r="B43" s="26">
        <v>46235</v>
      </c>
      <c r="C43" s="23">
        <f t="shared" si="15"/>
        <v>1893.8569460146134</v>
      </c>
      <c r="D43" s="14">
        <f t="shared" si="12"/>
        <v>503.38415090064223</v>
      </c>
      <c r="E43" s="14">
        <f t="shared" si="16"/>
        <v>1390.4727951139712</v>
      </c>
      <c r="F43" s="17">
        <f t="shared" si="17"/>
        <v>370289.361212825</v>
      </c>
      <c r="H43" s="25">
        <v>32</v>
      </c>
      <c r="I43" s="26">
        <v>46235</v>
      </c>
      <c r="J43" s="23">
        <f t="shared" si="13"/>
        <v>5066.8530982588072</v>
      </c>
      <c r="K43" s="14">
        <f t="shared" si="14"/>
        <v>3748.4453763917868</v>
      </c>
      <c r="L43" s="14">
        <f t="shared" si="18"/>
        <v>1318.4077218670204</v>
      </c>
      <c r="M43" s="17">
        <f t="shared" si="19"/>
        <v>347826.94712148031</v>
      </c>
    </row>
    <row r="44" spans="1:13" ht="17.25" thickBot="1" x14ac:dyDescent="0.25">
      <c r="A44" s="27">
        <v>33</v>
      </c>
      <c r="B44" s="22">
        <v>46266</v>
      </c>
      <c r="C44" s="23">
        <f t="shared" si="15"/>
        <v>1893.8569460146134</v>
      </c>
      <c r="D44" s="14">
        <f t="shared" si="12"/>
        <v>505.27184146651962</v>
      </c>
      <c r="E44" s="14">
        <f t="shared" si="16"/>
        <v>1388.5851045480938</v>
      </c>
      <c r="F44" s="17">
        <f t="shared" si="17"/>
        <v>369784.08937135845</v>
      </c>
      <c r="H44" s="27">
        <v>33</v>
      </c>
      <c r="I44" s="22">
        <v>46266</v>
      </c>
      <c r="J44" s="23">
        <f t="shared" si="13"/>
        <v>5066.8530982588072</v>
      </c>
      <c r="K44" s="14">
        <f t="shared" si="14"/>
        <v>3762.5020465532562</v>
      </c>
      <c r="L44" s="14">
        <f t="shared" si="18"/>
        <v>1304.3510517055511</v>
      </c>
      <c r="M44" s="17">
        <f t="shared" si="19"/>
        <v>344064.44507492706</v>
      </c>
    </row>
    <row r="45" spans="1:13" ht="17.25" thickBot="1" x14ac:dyDescent="0.25">
      <c r="A45" s="25">
        <v>34</v>
      </c>
      <c r="B45" s="26">
        <v>46296</v>
      </c>
      <c r="C45" s="23">
        <f t="shared" si="15"/>
        <v>1893.8569460146134</v>
      </c>
      <c r="D45" s="14">
        <f t="shared" si="12"/>
        <v>507.16661087201919</v>
      </c>
      <c r="E45" s="14">
        <f t="shared" si="16"/>
        <v>1386.6903351425942</v>
      </c>
      <c r="F45" s="17">
        <f t="shared" si="17"/>
        <v>369276.92276048643</v>
      </c>
      <c r="H45" s="25">
        <v>34</v>
      </c>
      <c r="I45" s="26">
        <v>46296</v>
      </c>
      <c r="J45" s="23">
        <f t="shared" si="13"/>
        <v>5066.8530982588072</v>
      </c>
      <c r="K45" s="14">
        <f t="shared" si="14"/>
        <v>3776.6114292278307</v>
      </c>
      <c r="L45" s="14">
        <f t="shared" si="18"/>
        <v>1290.2416690309765</v>
      </c>
      <c r="M45" s="17">
        <f t="shared" si="19"/>
        <v>340287.83364569925</v>
      </c>
    </row>
    <row r="46" spans="1:13" ht="17.25" thickBot="1" x14ac:dyDescent="0.25">
      <c r="A46" s="27">
        <v>35</v>
      </c>
      <c r="B46" s="22">
        <v>46327</v>
      </c>
      <c r="C46" s="23">
        <f t="shared" si="15"/>
        <v>1893.8569460146134</v>
      </c>
      <c r="D46" s="14">
        <f t="shared" si="12"/>
        <v>509.06848566278927</v>
      </c>
      <c r="E46" s="14">
        <f t="shared" si="16"/>
        <v>1384.7884603518241</v>
      </c>
      <c r="F46" s="17">
        <f t="shared" si="17"/>
        <v>368767.85427482362</v>
      </c>
      <c r="H46" s="27">
        <v>35</v>
      </c>
      <c r="I46" s="22">
        <v>46327</v>
      </c>
      <c r="J46" s="23">
        <f t="shared" si="13"/>
        <v>5066.8530982588072</v>
      </c>
      <c r="K46" s="14">
        <f t="shared" si="14"/>
        <v>3790.7737220874351</v>
      </c>
      <c r="L46" s="14">
        <f t="shared" si="18"/>
        <v>1276.0793761713721</v>
      </c>
      <c r="M46" s="17">
        <f t="shared" si="19"/>
        <v>336497.05992361181</v>
      </c>
    </row>
    <row r="47" spans="1:13" ht="17.25" thickBot="1" x14ac:dyDescent="0.25">
      <c r="A47" s="25">
        <v>36</v>
      </c>
      <c r="B47" s="26">
        <v>46357</v>
      </c>
      <c r="C47" s="23">
        <f t="shared" si="15"/>
        <v>1893.8569460146134</v>
      </c>
      <c r="D47" s="14">
        <f t="shared" si="12"/>
        <v>510.97749248402488</v>
      </c>
      <c r="E47" s="14">
        <f t="shared" si="16"/>
        <v>1382.8794535305885</v>
      </c>
      <c r="F47" s="17">
        <f t="shared" si="17"/>
        <v>368256.87678233959</v>
      </c>
      <c r="H47" s="25">
        <v>36</v>
      </c>
      <c r="I47" s="26">
        <v>46357</v>
      </c>
      <c r="J47" s="23">
        <f t="shared" si="13"/>
        <v>5066.8530982588072</v>
      </c>
      <c r="K47" s="14">
        <f t="shared" si="14"/>
        <v>3804.9891235452633</v>
      </c>
      <c r="L47" s="14">
        <f t="shared" si="18"/>
        <v>1261.8639747135442</v>
      </c>
      <c r="M47" s="17">
        <f t="shared" si="19"/>
        <v>332692.07080006658</v>
      </c>
    </row>
    <row r="48" spans="1:13" ht="33.75" thickBot="1" x14ac:dyDescent="0.25">
      <c r="A48" s="16" t="s">
        <v>19</v>
      </c>
      <c r="B48" s="18">
        <v>200000</v>
      </c>
      <c r="C48" s="28"/>
      <c r="D48" s="28"/>
      <c r="E48" s="28"/>
      <c r="H48" s="2" t="s">
        <v>20</v>
      </c>
      <c r="I48" s="19">
        <f>NPER($B$4/12, -$C$8, F47-B48)</f>
        <v>35.530909012733154</v>
      </c>
    </row>
    <row r="49" spans="1:13" ht="17.25" thickBot="1" x14ac:dyDescent="0.25">
      <c r="A49" s="9" t="s">
        <v>15</v>
      </c>
      <c r="B49" s="9" t="s">
        <v>16</v>
      </c>
      <c r="C49" s="6" t="s">
        <v>8</v>
      </c>
      <c r="D49" s="6" t="s">
        <v>9</v>
      </c>
      <c r="E49" s="6" t="s">
        <v>10</v>
      </c>
      <c r="F49" s="21" t="s">
        <v>17</v>
      </c>
      <c r="H49" s="9" t="s">
        <v>15</v>
      </c>
      <c r="I49" s="9" t="s">
        <v>16</v>
      </c>
      <c r="J49" s="6" t="s">
        <v>8</v>
      </c>
      <c r="K49" s="6" t="s">
        <v>9</v>
      </c>
      <c r="L49" s="6" t="s">
        <v>10</v>
      </c>
      <c r="M49" s="21" t="s">
        <v>17</v>
      </c>
    </row>
    <row r="50" spans="1:13" ht="17.25" thickBot="1" x14ac:dyDescent="0.25">
      <c r="A50" s="16">
        <v>37</v>
      </c>
      <c r="B50" s="22">
        <v>46388</v>
      </c>
      <c r="C50" s="23">
        <f>PMT($B$4/12,$B$3,-($F$47-$B$48))</f>
        <v>852.53287742794771</v>
      </c>
      <c r="D50" s="14">
        <f t="shared" ref="D50:D61" si="20">C50-E50</f>
        <v>221.56958949417424</v>
      </c>
      <c r="E50" s="14">
        <f>(F47-B48)*$B$4/12</f>
        <v>630.96328793377347</v>
      </c>
      <c r="F50" s="24">
        <f>F47-B48</f>
        <v>168256.87678233959</v>
      </c>
      <c r="H50" s="16">
        <v>37</v>
      </c>
      <c r="I50" s="22">
        <v>46388</v>
      </c>
      <c r="J50" s="23">
        <f t="shared" ref="J50:J61" si="21">$C$8</f>
        <v>5066.8530982588072</v>
      </c>
      <c r="K50" s="14">
        <f t="shared" ref="K50:K61" si="22">J50-L50</f>
        <v>4435.889810325034</v>
      </c>
      <c r="L50" s="14">
        <f>(F47-B48)*$B$4/12</f>
        <v>630.96328793377347</v>
      </c>
      <c r="M50" s="24">
        <f>F47-B48</f>
        <v>168256.87678233959</v>
      </c>
    </row>
    <row r="51" spans="1:13" ht="17.25" thickBot="1" x14ac:dyDescent="0.25">
      <c r="A51" s="11">
        <v>38</v>
      </c>
      <c r="B51" s="22">
        <v>46420</v>
      </c>
      <c r="C51" s="23">
        <f t="shared" ref="C51:C61" si="23">PMT($B$4/12,$B$3,-($F$47-$B$48))</f>
        <v>852.53287742794771</v>
      </c>
      <c r="D51" s="14">
        <f t="shared" si="20"/>
        <v>221.56958949417424</v>
      </c>
      <c r="E51" s="14">
        <f t="shared" ref="E51:E61" si="24">F50*$B$4/12</f>
        <v>630.96328793377347</v>
      </c>
      <c r="F51" s="17">
        <f t="shared" ref="F51:F61" si="25">F50-D51</f>
        <v>168035.30719284542</v>
      </c>
      <c r="H51" s="11">
        <v>38</v>
      </c>
      <c r="I51" s="22">
        <v>46420</v>
      </c>
      <c r="J51" s="23">
        <f t="shared" si="21"/>
        <v>5066.8530982588072</v>
      </c>
      <c r="K51" s="14">
        <f t="shared" si="22"/>
        <v>4435.889810325034</v>
      </c>
      <c r="L51" s="14">
        <f t="shared" ref="L51" si="26">M50*$B$4/12</f>
        <v>630.96328793377347</v>
      </c>
      <c r="M51" s="17">
        <f t="shared" ref="M51:M61" si="27">M50-K51</f>
        <v>163820.98697201457</v>
      </c>
    </row>
    <row r="52" spans="1:13" ht="17.25" thickBot="1" x14ac:dyDescent="0.25">
      <c r="A52" s="16">
        <v>39</v>
      </c>
      <c r="B52" s="22">
        <v>46452</v>
      </c>
      <c r="C52" s="23">
        <f t="shared" si="23"/>
        <v>852.53287742794771</v>
      </c>
      <c r="D52" s="14">
        <f t="shared" si="20"/>
        <v>222.40047545477739</v>
      </c>
      <c r="E52" s="14">
        <f t="shared" si="24"/>
        <v>630.13240197317032</v>
      </c>
      <c r="F52" s="17">
        <f t="shared" si="25"/>
        <v>167812.90671739064</v>
      </c>
      <c r="H52" s="16">
        <v>39</v>
      </c>
      <c r="I52" s="22">
        <v>46452</v>
      </c>
      <c r="J52" s="23">
        <f t="shared" si="21"/>
        <v>5066.8530982588072</v>
      </c>
      <c r="K52" s="14">
        <f t="shared" si="22"/>
        <v>4452.5243971137525</v>
      </c>
      <c r="L52" s="14">
        <f t="shared" ref="L51:L61" si="28">M51*$B$4/12</f>
        <v>614.32870114505465</v>
      </c>
      <c r="M52" s="17">
        <f t="shared" si="27"/>
        <v>159368.46257490083</v>
      </c>
    </row>
    <row r="53" spans="1:13" ht="17.25" thickBot="1" x14ac:dyDescent="0.25">
      <c r="A53" s="11">
        <v>40</v>
      </c>
      <c r="B53" s="22">
        <v>46484</v>
      </c>
      <c r="C53" s="23">
        <f t="shared" si="23"/>
        <v>852.53287742794771</v>
      </c>
      <c r="D53" s="14">
        <f t="shared" si="20"/>
        <v>223.23447723773279</v>
      </c>
      <c r="E53" s="14">
        <f t="shared" si="24"/>
        <v>629.29840019021492</v>
      </c>
      <c r="F53" s="17">
        <f t="shared" si="25"/>
        <v>167589.6722401529</v>
      </c>
      <c r="H53" s="11">
        <v>40</v>
      </c>
      <c r="I53" s="22">
        <v>46484</v>
      </c>
      <c r="J53" s="23">
        <f t="shared" si="21"/>
        <v>5066.8530982588072</v>
      </c>
      <c r="K53" s="14">
        <f t="shared" si="22"/>
        <v>4469.2213636029292</v>
      </c>
      <c r="L53" s="14">
        <f t="shared" si="28"/>
        <v>597.63173465587806</v>
      </c>
      <c r="M53" s="17">
        <f t="shared" si="27"/>
        <v>154899.24121129789</v>
      </c>
    </row>
    <row r="54" spans="1:13" ht="17.25" thickBot="1" x14ac:dyDescent="0.25">
      <c r="A54" s="16">
        <v>41</v>
      </c>
      <c r="B54" s="22">
        <v>46516</v>
      </c>
      <c r="C54" s="23">
        <f t="shared" si="23"/>
        <v>852.53287742794771</v>
      </c>
      <c r="D54" s="14">
        <f t="shared" si="20"/>
        <v>224.07160652737434</v>
      </c>
      <c r="E54" s="14">
        <f t="shared" si="24"/>
        <v>628.46127090057337</v>
      </c>
      <c r="F54" s="17">
        <f t="shared" si="25"/>
        <v>167365.60063362552</v>
      </c>
      <c r="H54" s="16">
        <v>41</v>
      </c>
      <c r="I54" s="22">
        <v>46516</v>
      </c>
      <c r="J54" s="23">
        <f t="shared" si="21"/>
        <v>5066.8530982588072</v>
      </c>
      <c r="K54" s="14">
        <f t="shared" si="22"/>
        <v>4485.9809437164404</v>
      </c>
      <c r="L54" s="14">
        <f t="shared" si="28"/>
        <v>580.87215454236707</v>
      </c>
      <c r="M54" s="17">
        <f t="shared" si="27"/>
        <v>150413.26026758144</v>
      </c>
    </row>
    <row r="55" spans="1:13" ht="17.25" thickBot="1" x14ac:dyDescent="0.25">
      <c r="A55" s="11">
        <v>42</v>
      </c>
      <c r="B55" s="22">
        <v>46548</v>
      </c>
      <c r="C55" s="23">
        <f t="shared" si="23"/>
        <v>852.53287742794771</v>
      </c>
      <c r="D55" s="14">
        <f t="shared" si="20"/>
        <v>224.91187505185201</v>
      </c>
      <c r="E55" s="14">
        <f t="shared" si="24"/>
        <v>627.6210023760957</v>
      </c>
      <c r="F55" s="17">
        <f t="shared" si="25"/>
        <v>167140.68875857367</v>
      </c>
      <c r="H55" s="11">
        <v>42</v>
      </c>
      <c r="I55" s="22">
        <v>46548</v>
      </c>
      <c r="J55" s="23">
        <f t="shared" si="21"/>
        <v>5066.8530982588072</v>
      </c>
      <c r="K55" s="14">
        <f t="shared" si="22"/>
        <v>4502.8033722553773</v>
      </c>
      <c r="L55" s="14">
        <f t="shared" si="28"/>
        <v>564.04972600343035</v>
      </c>
      <c r="M55" s="17">
        <f t="shared" si="27"/>
        <v>145910.45689532606</v>
      </c>
    </row>
    <row r="56" spans="1:13" ht="17.25" thickBot="1" x14ac:dyDescent="0.25">
      <c r="A56" s="16">
        <v>43</v>
      </c>
      <c r="B56" s="22">
        <v>46580</v>
      </c>
      <c r="C56" s="23">
        <f t="shared" si="23"/>
        <v>852.53287742794771</v>
      </c>
      <c r="D56" s="14">
        <f t="shared" si="20"/>
        <v>225.75529458329652</v>
      </c>
      <c r="E56" s="14">
        <f t="shared" si="24"/>
        <v>626.77758284465119</v>
      </c>
      <c r="F56" s="17">
        <f t="shared" si="25"/>
        <v>166914.93346399037</v>
      </c>
      <c r="H56" s="16">
        <v>43</v>
      </c>
      <c r="I56" s="22">
        <v>46580</v>
      </c>
      <c r="J56" s="23">
        <f t="shared" si="21"/>
        <v>5066.8530982588072</v>
      </c>
      <c r="K56" s="14">
        <f t="shared" si="22"/>
        <v>4519.6888849013349</v>
      </c>
      <c r="L56" s="14">
        <f t="shared" si="28"/>
        <v>547.1642133574727</v>
      </c>
      <c r="M56" s="17">
        <f t="shared" si="27"/>
        <v>141390.76801042471</v>
      </c>
    </row>
    <row r="57" spans="1:13" ht="17.25" thickBot="1" x14ac:dyDescent="0.25">
      <c r="A57" s="11">
        <v>44</v>
      </c>
      <c r="B57" s="22">
        <v>46612</v>
      </c>
      <c r="C57" s="23">
        <f t="shared" si="23"/>
        <v>852.53287742794771</v>
      </c>
      <c r="D57" s="14">
        <f t="shared" si="20"/>
        <v>226.60187693798389</v>
      </c>
      <c r="E57" s="14">
        <f t="shared" si="24"/>
        <v>625.93100048996382</v>
      </c>
      <c r="F57" s="17">
        <f t="shared" si="25"/>
        <v>166688.33158705238</v>
      </c>
      <c r="H57" s="11">
        <v>44</v>
      </c>
      <c r="I57" s="22">
        <v>46612</v>
      </c>
      <c r="J57" s="23">
        <f t="shared" si="21"/>
        <v>5066.8530982588072</v>
      </c>
      <c r="K57" s="14">
        <f t="shared" si="22"/>
        <v>4536.6377182197148</v>
      </c>
      <c r="L57" s="14">
        <f t="shared" si="28"/>
        <v>530.21538003909268</v>
      </c>
      <c r="M57" s="17">
        <f t="shared" si="27"/>
        <v>136854.13029220499</v>
      </c>
    </row>
    <row r="58" spans="1:13" ht="17.25" thickBot="1" x14ac:dyDescent="0.25">
      <c r="A58" s="16">
        <v>45</v>
      </c>
      <c r="B58" s="22">
        <v>46644</v>
      </c>
      <c r="C58" s="23">
        <f t="shared" si="23"/>
        <v>852.53287742794771</v>
      </c>
      <c r="D58" s="14">
        <f t="shared" si="20"/>
        <v>227.45163397650128</v>
      </c>
      <c r="E58" s="14">
        <f t="shared" si="24"/>
        <v>625.08124345144643</v>
      </c>
      <c r="F58" s="17">
        <f t="shared" si="25"/>
        <v>166460.87995307587</v>
      </c>
      <c r="H58" s="16">
        <v>45</v>
      </c>
      <c r="I58" s="22">
        <v>46644</v>
      </c>
      <c r="J58" s="23">
        <f t="shared" si="21"/>
        <v>5066.8530982588072</v>
      </c>
      <c r="K58" s="14">
        <f t="shared" si="22"/>
        <v>4553.6501096630382</v>
      </c>
      <c r="L58" s="14">
        <f t="shared" si="28"/>
        <v>513.20298859576872</v>
      </c>
      <c r="M58" s="17">
        <f t="shared" si="27"/>
        <v>132300.48018254194</v>
      </c>
    </row>
    <row r="59" spans="1:13" ht="17.25" thickBot="1" x14ac:dyDescent="0.25">
      <c r="A59" s="11">
        <v>46</v>
      </c>
      <c r="B59" s="22">
        <v>46676</v>
      </c>
      <c r="C59" s="23">
        <f t="shared" si="23"/>
        <v>852.53287742794771</v>
      </c>
      <c r="D59" s="14">
        <f t="shared" si="20"/>
        <v>228.30457760391323</v>
      </c>
      <c r="E59" s="14">
        <f t="shared" si="24"/>
        <v>624.22829982403448</v>
      </c>
      <c r="F59" s="17">
        <f t="shared" si="25"/>
        <v>166232.57537547196</v>
      </c>
      <c r="H59" s="11">
        <v>46</v>
      </c>
      <c r="I59" s="22">
        <v>46676</v>
      </c>
      <c r="J59" s="23">
        <f t="shared" si="21"/>
        <v>5066.8530982588072</v>
      </c>
      <c r="K59" s="14">
        <f t="shared" si="22"/>
        <v>4570.7262975742751</v>
      </c>
      <c r="L59" s="14">
        <f t="shared" si="28"/>
        <v>496.12680068453227</v>
      </c>
      <c r="M59" s="17">
        <f t="shared" si="27"/>
        <v>127729.75388496766</v>
      </c>
    </row>
    <row r="60" spans="1:13" ht="17.25" thickBot="1" x14ac:dyDescent="0.25">
      <c r="A60" s="16">
        <v>47</v>
      </c>
      <c r="B60" s="22">
        <v>46708</v>
      </c>
      <c r="C60" s="23">
        <f t="shared" si="23"/>
        <v>852.53287742794771</v>
      </c>
      <c r="D60" s="14">
        <f t="shared" si="20"/>
        <v>229.16071976992794</v>
      </c>
      <c r="E60" s="14">
        <f t="shared" si="24"/>
        <v>623.37215765801977</v>
      </c>
      <c r="F60" s="17">
        <f t="shared" si="25"/>
        <v>166003.41465570204</v>
      </c>
      <c r="H60" s="16">
        <v>47</v>
      </c>
      <c r="I60" s="22">
        <v>46708</v>
      </c>
      <c r="J60" s="23">
        <f t="shared" si="21"/>
        <v>5066.8530982588072</v>
      </c>
      <c r="K60" s="14">
        <f t="shared" si="22"/>
        <v>4587.8665211901789</v>
      </c>
      <c r="L60" s="14">
        <f t="shared" si="28"/>
        <v>478.98657706862872</v>
      </c>
      <c r="M60" s="17">
        <f t="shared" si="27"/>
        <v>123141.88736377748</v>
      </c>
    </row>
    <row r="61" spans="1:13" ht="17.25" thickBot="1" x14ac:dyDescent="0.25">
      <c r="A61" s="11">
        <v>48</v>
      </c>
      <c r="B61" s="22">
        <v>46740</v>
      </c>
      <c r="C61" s="23">
        <f t="shared" si="23"/>
        <v>852.53287742794771</v>
      </c>
      <c r="D61" s="14">
        <f t="shared" si="20"/>
        <v>230.0200724690651</v>
      </c>
      <c r="E61" s="14">
        <f t="shared" si="24"/>
        <v>622.51280495888261</v>
      </c>
      <c r="F61" s="17">
        <f t="shared" si="25"/>
        <v>165773.39458323299</v>
      </c>
      <c r="H61" s="11">
        <v>48</v>
      </c>
      <c r="I61" s="22">
        <v>46740</v>
      </c>
      <c r="J61" s="23">
        <f t="shared" si="21"/>
        <v>5066.8530982588072</v>
      </c>
      <c r="K61" s="14">
        <f t="shared" si="22"/>
        <v>4605.071020644642</v>
      </c>
      <c r="L61" s="14">
        <f t="shared" si="28"/>
        <v>461.78207761416553</v>
      </c>
      <c r="M61" s="17">
        <f t="shared" si="27"/>
        <v>118536.81634313284</v>
      </c>
    </row>
    <row r="62" spans="1:13" ht="17.25" thickBot="1" x14ac:dyDescent="0.25">
      <c r="A62" s="16"/>
      <c r="B62" s="18"/>
      <c r="C62" s="18"/>
      <c r="D62" s="18"/>
      <c r="E62" s="18"/>
    </row>
    <row r="63" spans="1:13" ht="17.25" thickBot="1" x14ac:dyDescent="0.25">
      <c r="A63" s="11" t="s">
        <v>21</v>
      </c>
      <c r="B63" s="28"/>
      <c r="C63" s="14"/>
      <c r="D63" s="14"/>
      <c r="E63" s="14">
        <f>SUM(E22:E61)</f>
        <v>54828.699365813438</v>
      </c>
      <c r="H63" s="11" t="s">
        <v>21</v>
      </c>
      <c r="J63" s="14"/>
      <c r="K63" s="14"/>
      <c r="L63" s="14">
        <f>SUM(L22:L61)</f>
        <v>52953.680183963261</v>
      </c>
    </row>
    <row r="64" spans="1:13" ht="17.25" thickBot="1" x14ac:dyDescent="0.25">
      <c r="A64" s="16"/>
      <c r="B64" s="18"/>
      <c r="C64" s="18"/>
      <c r="D64" s="18"/>
      <c r="E64" s="18"/>
    </row>
    <row r="65" spans="1:5" ht="17.25" thickBot="1" x14ac:dyDescent="0.25">
      <c r="A65" s="11"/>
      <c r="B65" s="28"/>
      <c r="C65" s="28"/>
      <c r="D65" s="28"/>
      <c r="E65" s="28"/>
    </row>
    <row r="66" spans="1:5" ht="17.25" thickBot="1" x14ac:dyDescent="0.25">
      <c r="A66" s="16"/>
      <c r="B66" s="18"/>
      <c r="C66" s="18"/>
      <c r="D66" s="18"/>
      <c r="E66" s="18"/>
    </row>
    <row r="67" spans="1:5" ht="17.25" thickBot="1" x14ac:dyDescent="0.25">
      <c r="A67" s="11"/>
      <c r="B67" s="28"/>
      <c r="C67" s="28"/>
      <c r="D67" s="28"/>
      <c r="E67" s="28"/>
    </row>
    <row r="68" spans="1:5" ht="17.25" thickBot="1" x14ac:dyDescent="0.25">
      <c r="A68" s="16"/>
      <c r="B68" s="18"/>
      <c r="C68" s="18"/>
      <c r="D68" s="18"/>
      <c r="E68" s="18"/>
    </row>
    <row r="69" spans="1:5" ht="17.25" thickBot="1" x14ac:dyDescent="0.25">
      <c r="A69" s="11"/>
      <c r="B69" s="28"/>
      <c r="C69" s="28"/>
      <c r="D69" s="28"/>
      <c r="E69" s="28"/>
    </row>
    <row r="70" spans="1:5" ht="17.25" thickBot="1" x14ac:dyDescent="0.25">
      <c r="A70" s="16"/>
      <c r="B70" s="18"/>
      <c r="C70" s="18"/>
      <c r="D70" s="18"/>
      <c r="E70" s="18"/>
    </row>
    <row r="71" spans="1:5" ht="17.25" thickBot="1" x14ac:dyDescent="0.25">
      <c r="A71" s="11"/>
      <c r="B71" s="28"/>
      <c r="C71" s="28"/>
      <c r="D71" s="28"/>
      <c r="E71" s="28"/>
    </row>
    <row r="72" spans="1:5" ht="17.25" thickBot="1" x14ac:dyDescent="0.25">
      <c r="A72" s="16"/>
      <c r="B72" s="18"/>
      <c r="C72" s="18"/>
      <c r="D72" s="18"/>
      <c r="E72" s="18"/>
    </row>
    <row r="73" spans="1:5" ht="17.25" thickBot="1" x14ac:dyDescent="0.25">
      <c r="A73" s="11"/>
      <c r="B73" s="28"/>
      <c r="C73" s="28"/>
      <c r="D73" s="28"/>
      <c r="E73" s="28"/>
    </row>
    <row r="74" spans="1:5" ht="17.25" thickBot="1" x14ac:dyDescent="0.25">
      <c r="A74" s="16"/>
      <c r="B74" s="18"/>
      <c r="C74" s="18"/>
      <c r="D74" s="18"/>
      <c r="E74" s="18"/>
    </row>
    <row r="75" spans="1:5" ht="17.25" thickBot="1" x14ac:dyDescent="0.25">
      <c r="A75" s="11"/>
      <c r="B75" s="28"/>
      <c r="C75" s="28"/>
      <c r="D75" s="28"/>
      <c r="E75" s="28"/>
    </row>
    <row r="76" spans="1:5" ht="17.25" thickBot="1" x14ac:dyDescent="0.25">
      <c r="A76" s="16"/>
      <c r="B76" s="18"/>
      <c r="C76" s="18"/>
      <c r="D76" s="18"/>
      <c r="E76" s="18"/>
    </row>
    <row r="77" spans="1:5" ht="17.25" thickBot="1" x14ac:dyDescent="0.25">
      <c r="A77" s="11"/>
      <c r="B77" s="28"/>
      <c r="C77" s="28"/>
      <c r="D77" s="28"/>
      <c r="E77" s="28"/>
    </row>
    <row r="78" spans="1:5" ht="17.25" thickBot="1" x14ac:dyDescent="0.25">
      <c r="A78" s="16"/>
      <c r="B78" s="18"/>
      <c r="C78" s="18"/>
      <c r="D78" s="18"/>
      <c r="E78" s="18"/>
    </row>
    <row r="79" spans="1:5" ht="17.25" thickBot="1" x14ac:dyDescent="0.25">
      <c r="A79" s="11"/>
      <c r="B79" s="28"/>
      <c r="C79" s="28"/>
      <c r="D79" s="28"/>
      <c r="E79" s="28"/>
    </row>
    <row r="80" spans="1:5" ht="17.25" thickBot="1" x14ac:dyDescent="0.25">
      <c r="A80" s="16"/>
      <c r="B80" s="18"/>
      <c r="C80" s="18"/>
      <c r="D80" s="18"/>
      <c r="E80" s="18"/>
    </row>
    <row r="81" spans="1:5" ht="17.25" thickBot="1" x14ac:dyDescent="0.25">
      <c r="A81" s="11"/>
      <c r="B81" s="28"/>
      <c r="C81" s="28"/>
      <c r="D81" s="28"/>
      <c r="E81" s="28"/>
    </row>
    <row r="82" spans="1:5" ht="17.25" thickBot="1" x14ac:dyDescent="0.25">
      <c r="A82" s="16"/>
      <c r="B82" s="18"/>
      <c r="C82" s="18"/>
      <c r="D82" s="18"/>
      <c r="E82" s="18"/>
    </row>
    <row r="83" spans="1:5" ht="17.25" thickBot="1" x14ac:dyDescent="0.25">
      <c r="A83" s="11">
        <v>61</v>
      </c>
      <c r="B83" s="28">
        <v>5066.8500000000004</v>
      </c>
      <c r="C83" s="28">
        <v>1648.43</v>
      </c>
      <c r="D83" s="28">
        <v>3418.42</v>
      </c>
      <c r="E83" s="28">
        <v>909930.92</v>
      </c>
    </row>
    <row r="84" spans="1:5" ht="17.25" thickBot="1" x14ac:dyDescent="0.25">
      <c r="A84" s="16">
        <v>62</v>
      </c>
      <c r="B84" s="18">
        <v>5066.8500000000004</v>
      </c>
      <c r="C84" s="18">
        <v>1654.61</v>
      </c>
      <c r="D84" s="18">
        <v>3412.24</v>
      </c>
      <c r="E84" s="18">
        <v>908276.31</v>
      </c>
    </row>
    <row r="85" spans="1:5" ht="17.25" thickBot="1" x14ac:dyDescent="0.25">
      <c r="A85" s="11">
        <v>63</v>
      </c>
      <c r="B85" s="28">
        <v>5066.8500000000004</v>
      </c>
      <c r="C85" s="28">
        <v>1660.81</v>
      </c>
      <c r="D85" s="28">
        <v>3406.04</v>
      </c>
      <c r="E85" s="28">
        <v>906615.5</v>
      </c>
    </row>
    <row r="86" spans="1:5" ht="17.25" thickBot="1" x14ac:dyDescent="0.25">
      <c r="A86" s="16">
        <v>64</v>
      </c>
      <c r="B86" s="18">
        <v>5066.8500000000004</v>
      </c>
      <c r="C86" s="18">
        <v>1667.04</v>
      </c>
      <c r="D86" s="18">
        <v>3399.81</v>
      </c>
      <c r="E86" s="18">
        <v>904948.46</v>
      </c>
    </row>
    <row r="87" spans="1:5" ht="17.25" thickBot="1" x14ac:dyDescent="0.25">
      <c r="A87" s="11">
        <v>65</v>
      </c>
      <c r="B87" s="28">
        <v>5066.8500000000004</v>
      </c>
      <c r="C87" s="28">
        <v>1673.29</v>
      </c>
      <c r="D87" s="28">
        <v>3393.56</v>
      </c>
      <c r="E87" s="28">
        <v>903275.17</v>
      </c>
    </row>
    <row r="88" spans="1:5" ht="17.25" thickBot="1" x14ac:dyDescent="0.25">
      <c r="A88" s="16">
        <v>66</v>
      </c>
      <c r="B88" s="18">
        <v>5066.8500000000004</v>
      </c>
      <c r="C88" s="18">
        <v>1679.57</v>
      </c>
      <c r="D88" s="18">
        <v>3387.28</v>
      </c>
      <c r="E88" s="18">
        <v>901595.6</v>
      </c>
    </row>
    <row r="89" spans="1:5" ht="17.25" thickBot="1" x14ac:dyDescent="0.25">
      <c r="A89" s="11">
        <v>67</v>
      </c>
      <c r="B89" s="28">
        <v>5066.8500000000004</v>
      </c>
      <c r="C89" s="28">
        <v>1685.87</v>
      </c>
      <c r="D89" s="28">
        <v>3380.98</v>
      </c>
      <c r="E89" s="28">
        <v>899909.73</v>
      </c>
    </row>
    <row r="90" spans="1:5" ht="17.25" thickBot="1" x14ac:dyDescent="0.25">
      <c r="A90" s="16">
        <v>68</v>
      </c>
      <c r="B90" s="18">
        <v>5066.8500000000004</v>
      </c>
      <c r="C90" s="18">
        <v>1692.19</v>
      </c>
      <c r="D90" s="18">
        <v>3374.66</v>
      </c>
      <c r="E90" s="18">
        <v>898217.54</v>
      </c>
    </row>
    <row r="91" spans="1:5" ht="17.25" thickBot="1" x14ac:dyDescent="0.25">
      <c r="A91" s="11">
        <v>69</v>
      </c>
      <c r="B91" s="28">
        <v>5066.8500000000004</v>
      </c>
      <c r="C91" s="28">
        <v>1698.53</v>
      </c>
      <c r="D91" s="28">
        <v>3368.32</v>
      </c>
      <c r="E91" s="28">
        <v>896519.01</v>
      </c>
    </row>
    <row r="92" spans="1:5" ht="17.25" thickBot="1" x14ac:dyDescent="0.25">
      <c r="A92" s="16">
        <v>70</v>
      </c>
      <c r="B92" s="18">
        <v>5066.8500000000004</v>
      </c>
      <c r="C92" s="18">
        <v>1704.9</v>
      </c>
      <c r="D92" s="18">
        <v>3361.95</v>
      </c>
      <c r="E92" s="18">
        <v>894814.11</v>
      </c>
    </row>
    <row r="93" spans="1:5" ht="17.25" thickBot="1" x14ac:dyDescent="0.25">
      <c r="A93" s="11">
        <v>71</v>
      </c>
      <c r="B93" s="28">
        <v>5066.8500000000004</v>
      </c>
      <c r="C93" s="28">
        <v>1711.3</v>
      </c>
      <c r="D93" s="28">
        <v>3355.55</v>
      </c>
      <c r="E93" s="28">
        <v>893102.81</v>
      </c>
    </row>
    <row r="94" spans="1:5" ht="17.25" thickBot="1" x14ac:dyDescent="0.25">
      <c r="A94" s="16">
        <v>72</v>
      </c>
      <c r="B94" s="18">
        <v>5066.8500000000004</v>
      </c>
      <c r="C94" s="18">
        <v>1717.71</v>
      </c>
      <c r="D94" s="18">
        <v>3349.14</v>
      </c>
      <c r="E94" s="18">
        <v>891385.1</v>
      </c>
    </row>
    <row r="95" spans="1:5" ht="17.25" thickBot="1" x14ac:dyDescent="0.25">
      <c r="A95" s="11">
        <v>73</v>
      </c>
      <c r="B95" s="28">
        <v>5066.8500000000004</v>
      </c>
      <c r="C95" s="28">
        <v>1724.16</v>
      </c>
      <c r="D95" s="28">
        <v>3342.69</v>
      </c>
      <c r="E95" s="28">
        <v>889660.94</v>
      </c>
    </row>
    <row r="96" spans="1:5" ht="17.25" thickBot="1" x14ac:dyDescent="0.25">
      <c r="A96" s="16">
        <v>74</v>
      </c>
      <c r="B96" s="18">
        <v>5066.8500000000004</v>
      </c>
      <c r="C96" s="18">
        <v>1730.62</v>
      </c>
      <c r="D96" s="18">
        <v>3336.23</v>
      </c>
      <c r="E96" s="18">
        <v>887930.32</v>
      </c>
    </row>
    <row r="97" spans="1:5" ht="17.25" thickBot="1" x14ac:dyDescent="0.25">
      <c r="A97" s="11">
        <v>75</v>
      </c>
      <c r="B97" s="28">
        <v>5066.8500000000004</v>
      </c>
      <c r="C97" s="28">
        <v>1737.11</v>
      </c>
      <c r="D97" s="28">
        <v>3329.74</v>
      </c>
      <c r="E97" s="28">
        <v>886193.21</v>
      </c>
    </row>
    <row r="98" spans="1:5" ht="17.25" thickBot="1" x14ac:dyDescent="0.25">
      <c r="A98" s="16">
        <v>76</v>
      </c>
      <c r="B98" s="18">
        <v>5066.8500000000004</v>
      </c>
      <c r="C98" s="18">
        <v>1743.63</v>
      </c>
      <c r="D98" s="18">
        <v>3323.22</v>
      </c>
      <c r="E98" s="18">
        <v>884449.58</v>
      </c>
    </row>
    <row r="99" spans="1:5" ht="17.25" thickBot="1" x14ac:dyDescent="0.25">
      <c r="A99" s="11">
        <v>77</v>
      </c>
      <c r="B99" s="28">
        <v>5066.8500000000004</v>
      </c>
      <c r="C99" s="28">
        <v>1750.16</v>
      </c>
      <c r="D99" s="28">
        <v>3316.69</v>
      </c>
      <c r="E99" s="28">
        <v>882699.42</v>
      </c>
    </row>
    <row r="100" spans="1:5" ht="17.25" thickBot="1" x14ac:dyDescent="0.25">
      <c r="A100" s="16">
        <v>78</v>
      </c>
      <c r="B100" s="18">
        <v>5066.8500000000004</v>
      </c>
      <c r="C100" s="18">
        <v>1756.73</v>
      </c>
      <c r="D100" s="18">
        <v>3310.12</v>
      </c>
      <c r="E100" s="18">
        <v>880942.69</v>
      </c>
    </row>
    <row r="101" spans="1:5" ht="17.25" thickBot="1" x14ac:dyDescent="0.25">
      <c r="A101" s="11">
        <v>79</v>
      </c>
      <c r="B101" s="28">
        <v>5066.8500000000004</v>
      </c>
      <c r="C101" s="28">
        <v>1763.31</v>
      </c>
      <c r="D101" s="28">
        <v>3303.54</v>
      </c>
      <c r="E101" s="28">
        <v>879179.38</v>
      </c>
    </row>
    <row r="102" spans="1:5" ht="17.25" thickBot="1" x14ac:dyDescent="0.25">
      <c r="A102" s="16">
        <v>80</v>
      </c>
      <c r="B102" s="18">
        <v>5066.8500000000004</v>
      </c>
      <c r="C102" s="18">
        <v>1769.93</v>
      </c>
      <c r="D102" s="18">
        <v>3296.92</v>
      </c>
      <c r="E102" s="18">
        <v>877409.45</v>
      </c>
    </row>
    <row r="103" spans="1:5" ht="17.25" thickBot="1" x14ac:dyDescent="0.25">
      <c r="A103" s="11">
        <v>81</v>
      </c>
      <c r="B103" s="28">
        <v>5066.8500000000004</v>
      </c>
      <c r="C103" s="28">
        <v>1776.56</v>
      </c>
      <c r="D103" s="28">
        <v>3290.29</v>
      </c>
      <c r="E103" s="28">
        <v>875632.89</v>
      </c>
    </row>
    <row r="104" spans="1:5" ht="17.25" thickBot="1" x14ac:dyDescent="0.25">
      <c r="A104" s="16">
        <v>82</v>
      </c>
      <c r="B104" s="18">
        <v>5066.8500000000004</v>
      </c>
      <c r="C104" s="18">
        <v>1783.23</v>
      </c>
      <c r="D104" s="18">
        <v>3283.62</v>
      </c>
      <c r="E104" s="18">
        <v>873849.66</v>
      </c>
    </row>
    <row r="105" spans="1:5" ht="17.25" thickBot="1" x14ac:dyDescent="0.25">
      <c r="A105" s="11">
        <v>83</v>
      </c>
      <c r="B105" s="28">
        <v>5066.8500000000004</v>
      </c>
      <c r="C105" s="28">
        <v>1789.91</v>
      </c>
      <c r="D105" s="28">
        <v>3276.94</v>
      </c>
      <c r="E105" s="28">
        <v>872059.75</v>
      </c>
    </row>
    <row r="106" spans="1:5" ht="17.25" thickBot="1" x14ac:dyDescent="0.25">
      <c r="A106" s="16">
        <v>84</v>
      </c>
      <c r="B106" s="18">
        <v>5066.8500000000004</v>
      </c>
      <c r="C106" s="18">
        <v>1796.63</v>
      </c>
      <c r="D106" s="18">
        <v>3270.22</v>
      </c>
      <c r="E106" s="18">
        <v>870263.12</v>
      </c>
    </row>
    <row r="107" spans="1:5" ht="17.25" thickBot="1" x14ac:dyDescent="0.25">
      <c r="A107" s="11">
        <v>85</v>
      </c>
      <c r="B107" s="28">
        <v>5066.8500000000004</v>
      </c>
      <c r="C107" s="28">
        <v>1803.36</v>
      </c>
      <c r="D107" s="28">
        <v>3263.49</v>
      </c>
      <c r="E107" s="28">
        <v>868459.76</v>
      </c>
    </row>
    <row r="108" spans="1:5" ht="17.25" thickBot="1" x14ac:dyDescent="0.25">
      <c r="A108" s="16">
        <v>86</v>
      </c>
      <c r="B108" s="18">
        <v>5066.8500000000004</v>
      </c>
      <c r="C108" s="18">
        <v>1810.13</v>
      </c>
      <c r="D108" s="18">
        <v>3256.72</v>
      </c>
      <c r="E108" s="18">
        <v>866649.63</v>
      </c>
    </row>
    <row r="109" spans="1:5" ht="17.25" thickBot="1" x14ac:dyDescent="0.25">
      <c r="A109" s="11">
        <v>87</v>
      </c>
      <c r="B109" s="28">
        <v>5066.8500000000004</v>
      </c>
      <c r="C109" s="28">
        <v>1816.91</v>
      </c>
      <c r="D109" s="28">
        <v>3249.94</v>
      </c>
      <c r="E109" s="28">
        <v>864832.72</v>
      </c>
    </row>
    <row r="110" spans="1:5" ht="17.25" thickBot="1" x14ac:dyDescent="0.25">
      <c r="A110" s="16">
        <v>88</v>
      </c>
      <c r="B110" s="18">
        <v>5066.8500000000004</v>
      </c>
      <c r="C110" s="18">
        <v>1823.73</v>
      </c>
      <c r="D110" s="18">
        <v>3243.12</v>
      </c>
      <c r="E110" s="18">
        <v>863008.99</v>
      </c>
    </row>
    <row r="111" spans="1:5" ht="17.25" thickBot="1" x14ac:dyDescent="0.25">
      <c r="A111" s="11">
        <v>89</v>
      </c>
      <c r="B111" s="28">
        <v>5066.8500000000004</v>
      </c>
      <c r="C111" s="28">
        <v>1830.57</v>
      </c>
      <c r="D111" s="28">
        <v>3236.28</v>
      </c>
      <c r="E111" s="28">
        <v>861178.42</v>
      </c>
    </row>
    <row r="112" spans="1:5" ht="17.25" thickBot="1" x14ac:dyDescent="0.25">
      <c r="A112" s="16">
        <v>90</v>
      </c>
      <c r="B112" s="18">
        <v>5066.8500000000004</v>
      </c>
      <c r="C112" s="18">
        <v>1837.43</v>
      </c>
      <c r="D112" s="18">
        <v>3229.42</v>
      </c>
      <c r="E112" s="18">
        <v>859340.99</v>
      </c>
    </row>
    <row r="113" spans="1:5" ht="17.25" thickBot="1" x14ac:dyDescent="0.25">
      <c r="A113" s="11">
        <v>91</v>
      </c>
      <c r="B113" s="28">
        <v>5066.8500000000004</v>
      </c>
      <c r="C113" s="28">
        <v>1844.32</v>
      </c>
      <c r="D113" s="28">
        <v>3222.53</v>
      </c>
      <c r="E113" s="28">
        <v>857496.67</v>
      </c>
    </row>
    <row r="114" spans="1:5" ht="17.25" thickBot="1" x14ac:dyDescent="0.25">
      <c r="A114" s="16">
        <v>92</v>
      </c>
      <c r="B114" s="18">
        <v>5066.8500000000004</v>
      </c>
      <c r="C114" s="18">
        <v>1851.24</v>
      </c>
      <c r="D114" s="18">
        <v>3215.61</v>
      </c>
      <c r="E114" s="18">
        <v>855645.43</v>
      </c>
    </row>
    <row r="115" spans="1:5" ht="17.25" thickBot="1" x14ac:dyDescent="0.25">
      <c r="A115" s="11">
        <v>93</v>
      </c>
      <c r="B115" s="28">
        <v>5066.8500000000004</v>
      </c>
      <c r="C115" s="28">
        <v>1858.18</v>
      </c>
      <c r="D115" s="28">
        <v>3208.67</v>
      </c>
      <c r="E115" s="28">
        <v>853787.25</v>
      </c>
    </row>
    <row r="116" spans="1:5" ht="17.25" thickBot="1" x14ac:dyDescent="0.25">
      <c r="A116" s="16">
        <v>94</v>
      </c>
      <c r="B116" s="18">
        <v>5066.8500000000004</v>
      </c>
      <c r="C116" s="18">
        <v>1865.15</v>
      </c>
      <c r="D116" s="18">
        <v>3201.7</v>
      </c>
      <c r="E116" s="18">
        <v>851922.1</v>
      </c>
    </row>
    <row r="117" spans="1:5" ht="17.25" thickBot="1" x14ac:dyDescent="0.25">
      <c r="A117" s="11">
        <v>95</v>
      </c>
      <c r="B117" s="28">
        <v>5066.8500000000004</v>
      </c>
      <c r="C117" s="28">
        <v>1872.14</v>
      </c>
      <c r="D117" s="28">
        <v>3194.71</v>
      </c>
      <c r="E117" s="28">
        <v>850049.96</v>
      </c>
    </row>
    <row r="118" spans="1:5" ht="17.25" thickBot="1" x14ac:dyDescent="0.25">
      <c r="A118" s="16">
        <v>96</v>
      </c>
      <c r="B118" s="18">
        <v>5066.8500000000004</v>
      </c>
      <c r="C118" s="18">
        <v>1879.16</v>
      </c>
      <c r="D118" s="18">
        <v>3187.69</v>
      </c>
      <c r="E118" s="18">
        <v>848170.8</v>
      </c>
    </row>
    <row r="119" spans="1:5" ht="17.25" thickBot="1" x14ac:dyDescent="0.25">
      <c r="A119" s="11">
        <v>97</v>
      </c>
      <c r="B119" s="28">
        <v>5066.8500000000004</v>
      </c>
      <c r="C119" s="28">
        <v>1886.21</v>
      </c>
      <c r="D119" s="28">
        <v>3180.64</v>
      </c>
      <c r="E119" s="28">
        <v>846284.59</v>
      </c>
    </row>
    <row r="120" spans="1:5" ht="17.25" thickBot="1" x14ac:dyDescent="0.25">
      <c r="A120" s="16">
        <v>98</v>
      </c>
      <c r="B120" s="18">
        <v>5066.8500000000004</v>
      </c>
      <c r="C120" s="18">
        <v>1893.28</v>
      </c>
      <c r="D120" s="18">
        <v>3173.57</v>
      </c>
      <c r="E120" s="18">
        <v>844391.31</v>
      </c>
    </row>
    <row r="121" spans="1:5" ht="17.25" thickBot="1" x14ac:dyDescent="0.25">
      <c r="A121" s="11">
        <v>99</v>
      </c>
      <c r="B121" s="28">
        <v>5066.8500000000004</v>
      </c>
      <c r="C121" s="28">
        <v>1900.38</v>
      </c>
      <c r="D121" s="28">
        <v>3166.47</v>
      </c>
      <c r="E121" s="28">
        <v>842490.93</v>
      </c>
    </row>
    <row r="122" spans="1:5" ht="17.25" thickBot="1" x14ac:dyDescent="0.25">
      <c r="A122" s="16">
        <v>100</v>
      </c>
      <c r="B122" s="18">
        <v>5066.8500000000004</v>
      </c>
      <c r="C122" s="18">
        <v>1907.51</v>
      </c>
      <c r="D122" s="18">
        <v>3159.34</v>
      </c>
      <c r="E122" s="18">
        <v>840583.42</v>
      </c>
    </row>
    <row r="123" spans="1:5" ht="17.25" thickBot="1" x14ac:dyDescent="0.25">
      <c r="A123" s="11">
        <v>101</v>
      </c>
      <c r="B123" s="28">
        <v>5066.8500000000004</v>
      </c>
      <c r="C123" s="28">
        <v>1914.66</v>
      </c>
      <c r="D123" s="28">
        <v>3152.19</v>
      </c>
      <c r="E123" s="28">
        <v>838668.76</v>
      </c>
    </row>
    <row r="124" spans="1:5" ht="17.25" thickBot="1" x14ac:dyDescent="0.25">
      <c r="A124" s="16">
        <v>102</v>
      </c>
      <c r="B124" s="18">
        <v>5066.8500000000004</v>
      </c>
      <c r="C124" s="18">
        <v>1921.84</v>
      </c>
      <c r="D124" s="18">
        <v>3145.01</v>
      </c>
      <c r="E124" s="18">
        <v>836746.92</v>
      </c>
    </row>
    <row r="125" spans="1:5" ht="17.25" thickBot="1" x14ac:dyDescent="0.25">
      <c r="A125" s="11">
        <v>103</v>
      </c>
      <c r="B125" s="28">
        <v>5066.8500000000004</v>
      </c>
      <c r="C125" s="28">
        <v>1929.05</v>
      </c>
      <c r="D125" s="28">
        <v>3137.8</v>
      </c>
      <c r="E125" s="28">
        <v>834817.87</v>
      </c>
    </row>
    <row r="126" spans="1:5" ht="17.25" thickBot="1" x14ac:dyDescent="0.25">
      <c r="A126" s="16">
        <v>104</v>
      </c>
      <c r="B126" s="18">
        <v>5066.8500000000004</v>
      </c>
      <c r="C126" s="18">
        <v>1936.28</v>
      </c>
      <c r="D126" s="18">
        <v>3130.57</v>
      </c>
      <c r="E126" s="18">
        <v>832881.59</v>
      </c>
    </row>
    <row r="127" spans="1:5" ht="17.25" thickBot="1" x14ac:dyDescent="0.25">
      <c r="A127" s="11">
        <v>105</v>
      </c>
      <c r="B127" s="28">
        <v>5066.8500000000004</v>
      </c>
      <c r="C127" s="28">
        <v>1943.54</v>
      </c>
      <c r="D127" s="28">
        <v>3123.31</v>
      </c>
      <c r="E127" s="28">
        <v>830938.05</v>
      </c>
    </row>
    <row r="128" spans="1:5" ht="17.25" thickBot="1" x14ac:dyDescent="0.25">
      <c r="A128" s="16">
        <v>106</v>
      </c>
      <c r="B128" s="18">
        <v>5066.8500000000004</v>
      </c>
      <c r="C128" s="18">
        <v>1950.83</v>
      </c>
      <c r="D128" s="18">
        <v>3116.02</v>
      </c>
      <c r="E128" s="18">
        <v>828987.22</v>
      </c>
    </row>
    <row r="129" spans="1:5" ht="17.25" thickBot="1" x14ac:dyDescent="0.25">
      <c r="A129" s="11">
        <v>107</v>
      </c>
      <c r="B129" s="28">
        <v>5066.8500000000004</v>
      </c>
      <c r="C129" s="28">
        <v>1958.15</v>
      </c>
      <c r="D129" s="28">
        <v>3108.7</v>
      </c>
      <c r="E129" s="28">
        <v>827029.07</v>
      </c>
    </row>
    <row r="130" spans="1:5" ht="17.25" thickBot="1" x14ac:dyDescent="0.25">
      <c r="A130" s="16">
        <v>108</v>
      </c>
      <c r="B130" s="18">
        <v>5066.8500000000004</v>
      </c>
      <c r="C130" s="18">
        <v>1965.49</v>
      </c>
      <c r="D130" s="18">
        <v>3101.36</v>
      </c>
      <c r="E130" s="18">
        <v>825063.58</v>
      </c>
    </row>
    <row r="131" spans="1:5" ht="17.25" thickBot="1" x14ac:dyDescent="0.25">
      <c r="A131" s="11">
        <v>109</v>
      </c>
      <c r="B131" s="28">
        <v>5066.8500000000004</v>
      </c>
      <c r="C131" s="28">
        <v>1972.86</v>
      </c>
      <c r="D131" s="28">
        <v>3093.99</v>
      </c>
      <c r="E131" s="28">
        <v>823090.72</v>
      </c>
    </row>
    <row r="132" spans="1:5" ht="17.25" thickBot="1" x14ac:dyDescent="0.25">
      <c r="A132" s="16">
        <v>110</v>
      </c>
      <c r="B132" s="18">
        <v>5066.8500000000004</v>
      </c>
      <c r="C132" s="18">
        <v>1980.26</v>
      </c>
      <c r="D132" s="18">
        <v>3086.59</v>
      </c>
      <c r="E132" s="18">
        <v>821110.46</v>
      </c>
    </row>
    <row r="133" spans="1:5" ht="17.25" thickBot="1" x14ac:dyDescent="0.25">
      <c r="A133" s="11">
        <v>111</v>
      </c>
      <c r="B133" s="28">
        <v>5066.8500000000004</v>
      </c>
      <c r="C133" s="28">
        <v>1987.69</v>
      </c>
      <c r="D133" s="28">
        <v>3079.16</v>
      </c>
      <c r="E133" s="28">
        <v>819122.77</v>
      </c>
    </row>
    <row r="134" spans="1:5" ht="17.25" thickBot="1" x14ac:dyDescent="0.25">
      <c r="A134" s="16">
        <v>112</v>
      </c>
      <c r="B134" s="18">
        <v>5066.8500000000004</v>
      </c>
      <c r="C134" s="18">
        <v>1995.14</v>
      </c>
      <c r="D134" s="18">
        <v>3071.71</v>
      </c>
      <c r="E134" s="18">
        <v>817127.63</v>
      </c>
    </row>
    <row r="135" spans="1:5" ht="17.25" thickBot="1" x14ac:dyDescent="0.25">
      <c r="A135" s="11">
        <v>113</v>
      </c>
      <c r="B135" s="28">
        <v>5066.8500000000004</v>
      </c>
      <c r="C135" s="28">
        <v>2002.62</v>
      </c>
      <c r="D135" s="28">
        <v>3064.23</v>
      </c>
      <c r="E135" s="28">
        <v>815125.01</v>
      </c>
    </row>
    <row r="136" spans="1:5" ht="17.25" thickBot="1" x14ac:dyDescent="0.25">
      <c r="A136" s="16">
        <v>114</v>
      </c>
      <c r="B136" s="18">
        <v>5066.8500000000004</v>
      </c>
      <c r="C136" s="18">
        <v>2010.13</v>
      </c>
      <c r="D136" s="18">
        <v>3056.72</v>
      </c>
      <c r="E136" s="18">
        <v>813114.88</v>
      </c>
    </row>
    <row r="137" spans="1:5" ht="17.25" thickBot="1" x14ac:dyDescent="0.25">
      <c r="A137" s="11">
        <v>115</v>
      </c>
      <c r="B137" s="28">
        <v>5066.8500000000004</v>
      </c>
      <c r="C137" s="28">
        <v>2017.67</v>
      </c>
      <c r="D137" s="28">
        <v>3049.18</v>
      </c>
      <c r="E137" s="28">
        <v>811097.21</v>
      </c>
    </row>
    <row r="138" spans="1:5" ht="17.25" thickBot="1" x14ac:dyDescent="0.25">
      <c r="A138" s="16">
        <v>116</v>
      </c>
      <c r="B138" s="18">
        <v>5066.8500000000004</v>
      </c>
      <c r="C138" s="18">
        <v>2025.24</v>
      </c>
      <c r="D138" s="18">
        <v>3041.61</v>
      </c>
      <c r="E138" s="18">
        <v>809071.97</v>
      </c>
    </row>
    <row r="139" spans="1:5" ht="17.25" thickBot="1" x14ac:dyDescent="0.25">
      <c r="A139" s="11">
        <v>117</v>
      </c>
      <c r="B139" s="28">
        <v>5066.8500000000004</v>
      </c>
      <c r="C139" s="28">
        <v>2032.83</v>
      </c>
      <c r="D139" s="28">
        <v>3034.02</v>
      </c>
      <c r="E139" s="28">
        <v>807039.14</v>
      </c>
    </row>
    <row r="140" spans="1:5" ht="17.25" thickBot="1" x14ac:dyDescent="0.25">
      <c r="A140" s="16">
        <v>118</v>
      </c>
      <c r="B140" s="18">
        <v>5066.8500000000004</v>
      </c>
      <c r="C140" s="18">
        <v>2040.45</v>
      </c>
      <c r="D140" s="18">
        <v>3026.4</v>
      </c>
      <c r="E140" s="18">
        <v>804998.69</v>
      </c>
    </row>
    <row r="141" spans="1:5" ht="17.25" thickBot="1" x14ac:dyDescent="0.25">
      <c r="A141" s="11">
        <v>119</v>
      </c>
      <c r="B141" s="28">
        <v>5066.8500000000004</v>
      </c>
      <c r="C141" s="28">
        <v>2048.1</v>
      </c>
      <c r="D141" s="28">
        <v>3018.75</v>
      </c>
      <c r="E141" s="28">
        <v>802950.59</v>
      </c>
    </row>
    <row r="142" spans="1:5" ht="17.25" thickBot="1" x14ac:dyDescent="0.25">
      <c r="A142" s="16">
        <v>120</v>
      </c>
      <c r="B142" s="18">
        <v>5066.8500000000004</v>
      </c>
      <c r="C142" s="18">
        <v>2055.79</v>
      </c>
      <c r="D142" s="18">
        <v>3011.06</v>
      </c>
      <c r="E142" s="18">
        <v>800894.8</v>
      </c>
    </row>
    <row r="143" spans="1:5" ht="17.25" thickBot="1" x14ac:dyDescent="0.25">
      <c r="A143" s="11">
        <v>121</v>
      </c>
      <c r="B143" s="28">
        <v>5066.8500000000004</v>
      </c>
      <c r="C143" s="28">
        <v>2063.4899999999998</v>
      </c>
      <c r="D143" s="28">
        <v>3003.36</v>
      </c>
      <c r="E143" s="28">
        <v>798831.31</v>
      </c>
    </row>
    <row r="144" spans="1:5" ht="17.25" thickBot="1" x14ac:dyDescent="0.25">
      <c r="A144" s="16">
        <v>122</v>
      </c>
      <c r="B144" s="18">
        <v>5066.8500000000004</v>
      </c>
      <c r="C144" s="18">
        <v>2071.23</v>
      </c>
      <c r="D144" s="18">
        <v>2995.62</v>
      </c>
      <c r="E144" s="18">
        <v>796760.08</v>
      </c>
    </row>
    <row r="145" spans="1:5" ht="17.25" thickBot="1" x14ac:dyDescent="0.25">
      <c r="A145" s="11">
        <v>123</v>
      </c>
      <c r="B145" s="28">
        <v>5066.8500000000004</v>
      </c>
      <c r="C145" s="28">
        <v>2079</v>
      </c>
      <c r="D145" s="28">
        <v>2987.85</v>
      </c>
      <c r="E145" s="28">
        <v>794681.08</v>
      </c>
    </row>
    <row r="146" spans="1:5" ht="17.25" thickBot="1" x14ac:dyDescent="0.25">
      <c r="A146" s="16">
        <v>124</v>
      </c>
      <c r="B146" s="18">
        <v>5066.8500000000004</v>
      </c>
      <c r="C146" s="18">
        <v>2086.8000000000002</v>
      </c>
      <c r="D146" s="18">
        <v>2980.05</v>
      </c>
      <c r="E146" s="18">
        <v>792594.28</v>
      </c>
    </row>
    <row r="147" spans="1:5" ht="17.25" thickBot="1" x14ac:dyDescent="0.25">
      <c r="A147" s="11">
        <v>125</v>
      </c>
      <c r="B147" s="28">
        <v>5066.8500000000004</v>
      </c>
      <c r="C147" s="28">
        <v>2094.62</v>
      </c>
      <c r="D147" s="28">
        <v>2972.23</v>
      </c>
      <c r="E147" s="28">
        <v>790499.66</v>
      </c>
    </row>
    <row r="148" spans="1:5" ht="17.25" thickBot="1" x14ac:dyDescent="0.25">
      <c r="A148" s="16">
        <v>126</v>
      </c>
      <c r="B148" s="18">
        <v>5066.8500000000004</v>
      </c>
      <c r="C148" s="18">
        <v>2102.48</v>
      </c>
      <c r="D148" s="18">
        <v>2964.37</v>
      </c>
      <c r="E148" s="18">
        <v>788397.18</v>
      </c>
    </row>
    <row r="149" spans="1:5" ht="17.25" thickBot="1" x14ac:dyDescent="0.25">
      <c r="A149" s="11">
        <v>127</v>
      </c>
      <c r="B149" s="28">
        <v>5066.8500000000004</v>
      </c>
      <c r="C149" s="28">
        <v>2110.36</v>
      </c>
      <c r="D149" s="28">
        <v>2956.49</v>
      </c>
      <c r="E149" s="28">
        <v>786286.82</v>
      </c>
    </row>
    <row r="150" spans="1:5" ht="17.25" thickBot="1" x14ac:dyDescent="0.25">
      <c r="A150" s="16">
        <v>128</v>
      </c>
      <c r="B150" s="18">
        <v>5066.8500000000004</v>
      </c>
      <c r="C150" s="18">
        <v>2118.27</v>
      </c>
      <c r="D150" s="18">
        <v>2948.58</v>
      </c>
      <c r="E150" s="18">
        <v>784168.55</v>
      </c>
    </row>
    <row r="151" spans="1:5" ht="17.25" thickBot="1" x14ac:dyDescent="0.25">
      <c r="A151" s="11">
        <v>129</v>
      </c>
      <c r="B151" s="28">
        <v>5066.8500000000004</v>
      </c>
      <c r="C151" s="28">
        <v>2126.2199999999998</v>
      </c>
      <c r="D151" s="28">
        <v>2940.63</v>
      </c>
      <c r="E151" s="28">
        <v>782042.33</v>
      </c>
    </row>
    <row r="152" spans="1:5" ht="17.25" thickBot="1" x14ac:dyDescent="0.25">
      <c r="A152" s="16">
        <v>130</v>
      </c>
      <c r="B152" s="18">
        <v>5066.8500000000004</v>
      </c>
      <c r="C152" s="18">
        <v>2134.19</v>
      </c>
      <c r="D152" s="18">
        <v>2932.66</v>
      </c>
      <c r="E152" s="18">
        <v>779908.14</v>
      </c>
    </row>
    <row r="153" spans="1:5" ht="17.25" thickBot="1" x14ac:dyDescent="0.25">
      <c r="A153" s="11">
        <v>131</v>
      </c>
      <c r="B153" s="28">
        <v>5066.8500000000004</v>
      </c>
      <c r="C153" s="28">
        <v>2142.19</v>
      </c>
      <c r="D153" s="28">
        <v>2924.66</v>
      </c>
      <c r="E153" s="28">
        <v>777765.95</v>
      </c>
    </row>
    <row r="154" spans="1:5" ht="17.25" thickBot="1" x14ac:dyDescent="0.25">
      <c r="A154" s="16">
        <v>132</v>
      </c>
      <c r="B154" s="18">
        <v>5066.8500000000004</v>
      </c>
      <c r="C154" s="18">
        <v>2150.23</v>
      </c>
      <c r="D154" s="18">
        <v>2916.62</v>
      </c>
      <c r="E154" s="18">
        <v>775615.72</v>
      </c>
    </row>
    <row r="155" spans="1:5" ht="17.25" thickBot="1" x14ac:dyDescent="0.25">
      <c r="A155" s="11">
        <v>133</v>
      </c>
      <c r="B155" s="28">
        <v>5066.8500000000004</v>
      </c>
      <c r="C155" s="28">
        <v>2158.29</v>
      </c>
      <c r="D155" s="28">
        <v>2908.56</v>
      </c>
      <c r="E155" s="28">
        <v>773457.43</v>
      </c>
    </row>
    <row r="156" spans="1:5" ht="17.25" thickBot="1" x14ac:dyDescent="0.25">
      <c r="A156" s="16">
        <v>134</v>
      </c>
      <c r="B156" s="18">
        <v>5066.8500000000004</v>
      </c>
      <c r="C156" s="18">
        <v>2166.38</v>
      </c>
      <c r="D156" s="18">
        <v>2900.47</v>
      </c>
      <c r="E156" s="18">
        <v>771291.05</v>
      </c>
    </row>
    <row r="157" spans="1:5" ht="17.25" thickBot="1" x14ac:dyDescent="0.25">
      <c r="A157" s="11">
        <v>135</v>
      </c>
      <c r="B157" s="28">
        <v>5066.8500000000004</v>
      </c>
      <c r="C157" s="28">
        <v>2174.5100000000002</v>
      </c>
      <c r="D157" s="28">
        <v>2892.34</v>
      </c>
      <c r="E157" s="28">
        <v>769116.54</v>
      </c>
    </row>
    <row r="158" spans="1:5" ht="17.25" thickBot="1" x14ac:dyDescent="0.25">
      <c r="A158" s="16">
        <v>136</v>
      </c>
      <c r="B158" s="18">
        <v>5066.8500000000004</v>
      </c>
      <c r="C158" s="18">
        <v>2182.66</v>
      </c>
      <c r="D158" s="18">
        <v>2884.19</v>
      </c>
      <c r="E158" s="18">
        <v>766933.88</v>
      </c>
    </row>
    <row r="159" spans="1:5" ht="17.25" thickBot="1" x14ac:dyDescent="0.25">
      <c r="A159" s="11">
        <v>137</v>
      </c>
      <c r="B159" s="28">
        <v>5066.8500000000004</v>
      </c>
      <c r="C159" s="28">
        <v>2190.85</v>
      </c>
      <c r="D159" s="28">
        <v>2876</v>
      </c>
      <c r="E159" s="28">
        <v>764743.03</v>
      </c>
    </row>
    <row r="160" spans="1:5" ht="17.25" thickBot="1" x14ac:dyDescent="0.25">
      <c r="A160" s="16">
        <v>138</v>
      </c>
      <c r="B160" s="18">
        <v>5066.8500000000004</v>
      </c>
      <c r="C160" s="18">
        <v>2199.06</v>
      </c>
      <c r="D160" s="18">
        <v>2867.79</v>
      </c>
      <c r="E160" s="18">
        <v>762543.97</v>
      </c>
    </row>
    <row r="161" spans="1:5" ht="17.25" thickBot="1" x14ac:dyDescent="0.25">
      <c r="A161" s="11">
        <v>139</v>
      </c>
      <c r="B161" s="28">
        <v>5066.8500000000004</v>
      </c>
      <c r="C161" s="28">
        <v>2207.31</v>
      </c>
      <c r="D161" s="28">
        <v>2859.54</v>
      </c>
      <c r="E161" s="28">
        <v>760336.66</v>
      </c>
    </row>
    <row r="162" spans="1:5" ht="17.25" thickBot="1" x14ac:dyDescent="0.25">
      <c r="A162" s="16">
        <v>140</v>
      </c>
      <c r="B162" s="18">
        <v>5066.8500000000004</v>
      </c>
      <c r="C162" s="18">
        <v>2215.59</v>
      </c>
      <c r="D162" s="18">
        <v>2851.26</v>
      </c>
      <c r="E162" s="18">
        <v>758121.07</v>
      </c>
    </row>
    <row r="163" spans="1:5" ht="17.25" thickBot="1" x14ac:dyDescent="0.25">
      <c r="A163" s="11">
        <v>141</v>
      </c>
      <c r="B163" s="28">
        <v>5066.8500000000004</v>
      </c>
      <c r="C163" s="28">
        <v>2223.9</v>
      </c>
      <c r="D163" s="28">
        <v>2842.95</v>
      </c>
      <c r="E163" s="28">
        <v>755897.17</v>
      </c>
    </row>
    <row r="164" spans="1:5" ht="17.25" thickBot="1" x14ac:dyDescent="0.25">
      <c r="A164" s="16">
        <v>142</v>
      </c>
      <c r="B164" s="18">
        <v>5066.8500000000004</v>
      </c>
      <c r="C164" s="18">
        <v>2232.2399999999998</v>
      </c>
      <c r="D164" s="18">
        <v>2834.61</v>
      </c>
      <c r="E164" s="18">
        <v>753664.93</v>
      </c>
    </row>
    <row r="165" spans="1:5" ht="17.25" thickBot="1" x14ac:dyDescent="0.25">
      <c r="A165" s="11">
        <v>143</v>
      </c>
      <c r="B165" s="28">
        <v>5066.8500000000004</v>
      </c>
      <c r="C165" s="28">
        <v>2240.61</v>
      </c>
      <c r="D165" s="28">
        <v>2826.24</v>
      </c>
      <c r="E165" s="28">
        <v>751424.32</v>
      </c>
    </row>
    <row r="166" spans="1:5" ht="17.25" thickBot="1" x14ac:dyDescent="0.25">
      <c r="A166" s="16">
        <v>144</v>
      </c>
      <c r="B166" s="18">
        <v>5066.8500000000004</v>
      </c>
      <c r="C166" s="18">
        <v>2249.0100000000002</v>
      </c>
      <c r="D166" s="18">
        <v>2817.84</v>
      </c>
      <c r="E166" s="18">
        <v>749175.31</v>
      </c>
    </row>
    <row r="167" spans="1:5" ht="17.25" thickBot="1" x14ac:dyDescent="0.25">
      <c r="A167" s="11">
        <v>145</v>
      </c>
      <c r="B167" s="28">
        <v>5066.8500000000004</v>
      </c>
      <c r="C167" s="28">
        <v>2257.44</v>
      </c>
      <c r="D167" s="28">
        <v>2809.41</v>
      </c>
      <c r="E167" s="28">
        <v>746917.87</v>
      </c>
    </row>
    <row r="168" spans="1:5" ht="17.25" thickBot="1" x14ac:dyDescent="0.25">
      <c r="A168" s="16">
        <v>146</v>
      </c>
      <c r="B168" s="18">
        <v>5066.8500000000004</v>
      </c>
      <c r="C168" s="18">
        <v>2265.91</v>
      </c>
      <c r="D168" s="18">
        <v>2800.94</v>
      </c>
      <c r="E168" s="18">
        <v>744651.96</v>
      </c>
    </row>
    <row r="169" spans="1:5" ht="17.25" thickBot="1" x14ac:dyDescent="0.25">
      <c r="A169" s="11">
        <v>147</v>
      </c>
      <c r="B169" s="28">
        <v>5066.8500000000004</v>
      </c>
      <c r="C169" s="28">
        <v>2274.41</v>
      </c>
      <c r="D169" s="28">
        <v>2792.44</v>
      </c>
      <c r="E169" s="28">
        <v>742377.55</v>
      </c>
    </row>
    <row r="170" spans="1:5" ht="17.25" thickBot="1" x14ac:dyDescent="0.25">
      <c r="A170" s="16">
        <v>148</v>
      </c>
      <c r="B170" s="18">
        <v>5066.8500000000004</v>
      </c>
      <c r="C170" s="18">
        <v>2282.9299999999998</v>
      </c>
      <c r="D170" s="18">
        <v>2783.92</v>
      </c>
      <c r="E170" s="18">
        <v>740094.62</v>
      </c>
    </row>
    <row r="171" spans="1:5" ht="17.25" thickBot="1" x14ac:dyDescent="0.25">
      <c r="A171" s="11">
        <v>149</v>
      </c>
      <c r="B171" s="28">
        <v>5066.8500000000004</v>
      </c>
      <c r="C171" s="28">
        <v>2291.5</v>
      </c>
      <c r="D171" s="28">
        <v>2775.35</v>
      </c>
      <c r="E171" s="28">
        <v>737803.12</v>
      </c>
    </row>
    <row r="172" spans="1:5" ht="17.25" thickBot="1" x14ac:dyDescent="0.25">
      <c r="A172" s="16">
        <v>150</v>
      </c>
      <c r="B172" s="18">
        <v>5066.8500000000004</v>
      </c>
      <c r="C172" s="18">
        <v>2300.09</v>
      </c>
      <c r="D172" s="18">
        <v>2766.76</v>
      </c>
      <c r="E172" s="18">
        <v>735503.03</v>
      </c>
    </row>
    <row r="173" spans="1:5" ht="17.25" thickBot="1" x14ac:dyDescent="0.25">
      <c r="A173" s="11">
        <v>151</v>
      </c>
      <c r="B173" s="28">
        <v>5066.8500000000004</v>
      </c>
      <c r="C173" s="28">
        <v>2308.71</v>
      </c>
      <c r="D173" s="28">
        <v>2758.14</v>
      </c>
      <c r="E173" s="28">
        <v>733194.32</v>
      </c>
    </row>
    <row r="174" spans="1:5" ht="17.25" thickBot="1" x14ac:dyDescent="0.25">
      <c r="A174" s="16">
        <v>152</v>
      </c>
      <c r="B174" s="18">
        <v>5066.8500000000004</v>
      </c>
      <c r="C174" s="18">
        <v>2317.37</v>
      </c>
      <c r="D174" s="18">
        <v>2749.48</v>
      </c>
      <c r="E174" s="18">
        <v>730876.95</v>
      </c>
    </row>
    <row r="175" spans="1:5" ht="17.25" thickBot="1" x14ac:dyDescent="0.25">
      <c r="A175" s="11">
        <v>153</v>
      </c>
      <c r="B175" s="28">
        <v>5066.8500000000004</v>
      </c>
      <c r="C175" s="28">
        <v>2326.06</v>
      </c>
      <c r="D175" s="28">
        <v>2740.79</v>
      </c>
      <c r="E175" s="28">
        <v>728550.89</v>
      </c>
    </row>
    <row r="176" spans="1:5" ht="17.25" thickBot="1" x14ac:dyDescent="0.25">
      <c r="A176" s="16">
        <v>154</v>
      </c>
      <c r="B176" s="18">
        <v>5066.8500000000004</v>
      </c>
      <c r="C176" s="18">
        <v>2334.7800000000002</v>
      </c>
      <c r="D176" s="18">
        <v>2732.07</v>
      </c>
      <c r="E176" s="18">
        <v>726216.11</v>
      </c>
    </row>
    <row r="177" spans="1:5" ht="17.25" thickBot="1" x14ac:dyDescent="0.25">
      <c r="A177" s="11">
        <v>155</v>
      </c>
      <c r="B177" s="28">
        <v>5066.8500000000004</v>
      </c>
      <c r="C177" s="28">
        <v>2343.54</v>
      </c>
      <c r="D177" s="28">
        <v>2723.31</v>
      </c>
      <c r="E177" s="28">
        <v>723872.57</v>
      </c>
    </row>
    <row r="178" spans="1:5" ht="17.25" thickBot="1" x14ac:dyDescent="0.25">
      <c r="A178" s="16">
        <v>156</v>
      </c>
      <c r="B178" s="18">
        <v>5066.8500000000004</v>
      </c>
      <c r="C178" s="18">
        <v>2352.33</v>
      </c>
      <c r="D178" s="18">
        <v>2714.52</v>
      </c>
      <c r="E178" s="18">
        <v>721520.24</v>
      </c>
    </row>
    <row r="179" spans="1:5" ht="17.25" thickBot="1" x14ac:dyDescent="0.25">
      <c r="A179" s="11">
        <v>157</v>
      </c>
      <c r="B179" s="28">
        <v>5066.8500000000004</v>
      </c>
      <c r="C179" s="28">
        <v>2361.15</v>
      </c>
      <c r="D179" s="28">
        <v>2705.7</v>
      </c>
      <c r="E179" s="28">
        <v>719159.09</v>
      </c>
    </row>
    <row r="180" spans="1:5" ht="17.25" thickBot="1" x14ac:dyDescent="0.25">
      <c r="A180" s="16">
        <v>158</v>
      </c>
      <c r="B180" s="18">
        <v>5066.8500000000004</v>
      </c>
      <c r="C180" s="18">
        <v>2370</v>
      </c>
      <c r="D180" s="18">
        <v>2696.85</v>
      </c>
      <c r="E180" s="18">
        <v>716789.09</v>
      </c>
    </row>
    <row r="181" spans="1:5" ht="17.25" thickBot="1" x14ac:dyDescent="0.25">
      <c r="A181" s="11">
        <v>159</v>
      </c>
      <c r="B181" s="28">
        <v>5066.8500000000004</v>
      </c>
      <c r="C181" s="28">
        <v>2378.89</v>
      </c>
      <c r="D181" s="28">
        <v>2687.96</v>
      </c>
      <c r="E181" s="28">
        <v>714410.2</v>
      </c>
    </row>
    <row r="182" spans="1:5" ht="17.25" thickBot="1" x14ac:dyDescent="0.25">
      <c r="A182" s="16">
        <v>160</v>
      </c>
      <c r="B182" s="18">
        <v>5066.8500000000004</v>
      </c>
      <c r="C182" s="18">
        <v>2387.81</v>
      </c>
      <c r="D182" s="18">
        <v>2679.04</v>
      </c>
      <c r="E182" s="18">
        <v>712022.39</v>
      </c>
    </row>
    <row r="183" spans="1:5" ht="17.25" thickBot="1" x14ac:dyDescent="0.25">
      <c r="A183" s="11">
        <v>161</v>
      </c>
      <c r="B183" s="28">
        <v>5066.8500000000004</v>
      </c>
      <c r="C183" s="28">
        <v>2396.77</v>
      </c>
      <c r="D183" s="28">
        <v>2670.08</v>
      </c>
      <c r="E183" s="28">
        <v>709625.62</v>
      </c>
    </row>
    <row r="184" spans="1:5" ht="17.25" thickBot="1" x14ac:dyDescent="0.25">
      <c r="A184" s="16">
        <v>162</v>
      </c>
      <c r="B184" s="18">
        <v>5066.8500000000004</v>
      </c>
      <c r="C184" s="18">
        <v>2405.75</v>
      </c>
      <c r="D184" s="18">
        <v>2661.1</v>
      </c>
      <c r="E184" s="18">
        <v>707219.87</v>
      </c>
    </row>
    <row r="185" spans="1:5" ht="17.25" thickBot="1" x14ac:dyDescent="0.25">
      <c r="A185" s="11">
        <v>163</v>
      </c>
      <c r="B185" s="28">
        <v>5066.8500000000004</v>
      </c>
      <c r="C185" s="28">
        <v>2414.7800000000002</v>
      </c>
      <c r="D185" s="28">
        <v>2652.07</v>
      </c>
      <c r="E185" s="28">
        <v>704805.09</v>
      </c>
    </row>
    <row r="186" spans="1:5" ht="17.25" thickBot="1" x14ac:dyDescent="0.25">
      <c r="A186" s="16">
        <v>164</v>
      </c>
      <c r="B186" s="18">
        <v>5066.8500000000004</v>
      </c>
      <c r="C186" s="18">
        <v>2423.83</v>
      </c>
      <c r="D186" s="18">
        <v>2643.02</v>
      </c>
      <c r="E186" s="18">
        <v>702381.26</v>
      </c>
    </row>
    <row r="187" spans="1:5" ht="17.25" thickBot="1" x14ac:dyDescent="0.25">
      <c r="A187" s="11">
        <v>165</v>
      </c>
      <c r="B187" s="28">
        <v>5066.8500000000004</v>
      </c>
      <c r="C187" s="28">
        <v>2432.92</v>
      </c>
      <c r="D187" s="28">
        <v>2633.93</v>
      </c>
      <c r="E187" s="28">
        <v>699948.34</v>
      </c>
    </row>
    <row r="188" spans="1:5" ht="17.25" thickBot="1" x14ac:dyDescent="0.25">
      <c r="A188" s="16">
        <v>166</v>
      </c>
      <c r="B188" s="18">
        <v>5066.8500000000004</v>
      </c>
      <c r="C188" s="18">
        <v>2442.04</v>
      </c>
      <c r="D188" s="18">
        <v>2624.81</v>
      </c>
      <c r="E188" s="18">
        <v>697506.3</v>
      </c>
    </row>
    <row r="189" spans="1:5" ht="17.25" thickBot="1" x14ac:dyDescent="0.25">
      <c r="A189" s="11">
        <v>167</v>
      </c>
      <c r="B189" s="28">
        <v>5066.8500000000004</v>
      </c>
      <c r="C189" s="28">
        <v>2451.1999999999998</v>
      </c>
      <c r="D189" s="28">
        <v>2615.65</v>
      </c>
      <c r="E189" s="28">
        <v>695055.1</v>
      </c>
    </row>
    <row r="190" spans="1:5" ht="17.25" thickBot="1" x14ac:dyDescent="0.25">
      <c r="A190" s="16">
        <v>168</v>
      </c>
      <c r="B190" s="18">
        <v>5066.8500000000004</v>
      </c>
      <c r="C190" s="18">
        <v>2460.39</v>
      </c>
      <c r="D190" s="18">
        <v>2606.46</v>
      </c>
      <c r="E190" s="18">
        <v>692594.71</v>
      </c>
    </row>
    <row r="191" spans="1:5" ht="17.25" thickBot="1" x14ac:dyDescent="0.25">
      <c r="A191" s="11">
        <v>169</v>
      </c>
      <c r="B191" s="28">
        <v>5066.8500000000004</v>
      </c>
      <c r="C191" s="28">
        <v>2469.62</v>
      </c>
      <c r="D191" s="28">
        <v>2597.23</v>
      </c>
      <c r="E191" s="28">
        <v>690125.09</v>
      </c>
    </row>
    <row r="192" spans="1:5" ht="17.25" thickBot="1" x14ac:dyDescent="0.25">
      <c r="A192" s="16">
        <v>170</v>
      </c>
      <c r="B192" s="18">
        <v>5066.8500000000004</v>
      </c>
      <c r="C192" s="18">
        <v>2478.88</v>
      </c>
      <c r="D192" s="18">
        <v>2587.9699999999998</v>
      </c>
      <c r="E192" s="18">
        <v>687646.21</v>
      </c>
    </row>
    <row r="193" spans="1:5" ht="17.25" thickBot="1" x14ac:dyDescent="0.25">
      <c r="A193" s="11">
        <v>171</v>
      </c>
      <c r="B193" s="28">
        <v>5066.8500000000004</v>
      </c>
      <c r="C193" s="28">
        <v>2488.1799999999998</v>
      </c>
      <c r="D193" s="28">
        <v>2578.67</v>
      </c>
      <c r="E193" s="28">
        <v>685158.03</v>
      </c>
    </row>
    <row r="194" spans="1:5" ht="17.25" thickBot="1" x14ac:dyDescent="0.25">
      <c r="A194" s="16">
        <v>172</v>
      </c>
      <c r="B194" s="18">
        <v>5066.8500000000004</v>
      </c>
      <c r="C194" s="18">
        <v>2497.5100000000002</v>
      </c>
      <c r="D194" s="18">
        <v>2569.34</v>
      </c>
      <c r="E194" s="18">
        <v>682660.52</v>
      </c>
    </row>
    <row r="195" spans="1:5" ht="17.25" thickBot="1" x14ac:dyDescent="0.25">
      <c r="A195" s="11">
        <v>173</v>
      </c>
      <c r="B195" s="28">
        <v>5066.8500000000004</v>
      </c>
      <c r="C195" s="28">
        <v>2506.87</v>
      </c>
      <c r="D195" s="28">
        <v>2559.98</v>
      </c>
      <c r="E195" s="28">
        <v>680153.65</v>
      </c>
    </row>
    <row r="196" spans="1:5" ht="17.25" thickBot="1" x14ac:dyDescent="0.25">
      <c r="A196" s="16">
        <v>174</v>
      </c>
      <c r="B196" s="18">
        <v>5066.8500000000004</v>
      </c>
      <c r="C196" s="18">
        <v>2516.27</v>
      </c>
      <c r="D196" s="18">
        <v>2550.58</v>
      </c>
      <c r="E196" s="18">
        <v>677637.38</v>
      </c>
    </row>
    <row r="197" spans="1:5" ht="17.25" thickBot="1" x14ac:dyDescent="0.25">
      <c r="A197" s="11">
        <v>175</v>
      </c>
      <c r="B197" s="28">
        <v>5066.8500000000004</v>
      </c>
      <c r="C197" s="28">
        <v>2525.71</v>
      </c>
      <c r="D197" s="28">
        <v>2541.14</v>
      </c>
      <c r="E197" s="28">
        <v>675111.67</v>
      </c>
    </row>
    <row r="198" spans="1:5" ht="17.25" thickBot="1" x14ac:dyDescent="0.25">
      <c r="A198" s="16">
        <v>176</v>
      </c>
      <c r="B198" s="18">
        <v>5066.8500000000004</v>
      </c>
      <c r="C198" s="18">
        <v>2535.1799999999998</v>
      </c>
      <c r="D198" s="18">
        <v>2531.67</v>
      </c>
      <c r="E198" s="18">
        <v>672576.49</v>
      </c>
    </row>
    <row r="199" spans="1:5" ht="17.25" thickBot="1" x14ac:dyDescent="0.25">
      <c r="A199" s="11">
        <v>177</v>
      </c>
      <c r="B199" s="28">
        <v>5066.8500000000004</v>
      </c>
      <c r="C199" s="28">
        <v>2544.69</v>
      </c>
      <c r="D199" s="28">
        <v>2522.16</v>
      </c>
      <c r="E199" s="28">
        <v>670031.80000000005</v>
      </c>
    </row>
    <row r="200" spans="1:5" ht="17.25" thickBot="1" x14ac:dyDescent="0.25">
      <c r="A200" s="16">
        <v>178</v>
      </c>
      <c r="B200" s="18">
        <v>5066.8500000000004</v>
      </c>
      <c r="C200" s="18">
        <v>2554.23</v>
      </c>
      <c r="D200" s="18">
        <v>2512.62</v>
      </c>
      <c r="E200" s="18">
        <v>667477.56999999995</v>
      </c>
    </row>
    <row r="201" spans="1:5" ht="17.25" thickBot="1" x14ac:dyDescent="0.25">
      <c r="A201" s="11">
        <v>179</v>
      </c>
      <c r="B201" s="28">
        <v>5066.8500000000004</v>
      </c>
      <c r="C201" s="28">
        <v>2563.81</v>
      </c>
      <c r="D201" s="28">
        <v>2503.04</v>
      </c>
      <c r="E201" s="28">
        <v>664913.76</v>
      </c>
    </row>
    <row r="202" spans="1:5" ht="17.25" thickBot="1" x14ac:dyDescent="0.25">
      <c r="A202" s="16">
        <v>180</v>
      </c>
      <c r="B202" s="18">
        <v>5066.8500000000004</v>
      </c>
      <c r="C202" s="18">
        <v>2573.42</v>
      </c>
      <c r="D202" s="18">
        <v>2493.4299999999998</v>
      </c>
      <c r="E202" s="18">
        <v>662340.34</v>
      </c>
    </row>
    <row r="203" spans="1:5" ht="17.25" thickBot="1" x14ac:dyDescent="0.25">
      <c r="A203" s="11">
        <v>181</v>
      </c>
      <c r="B203" s="28">
        <v>5066.8500000000004</v>
      </c>
      <c r="C203" s="28">
        <v>2583.0700000000002</v>
      </c>
      <c r="D203" s="28">
        <v>2483.7800000000002</v>
      </c>
      <c r="E203" s="28">
        <v>659757.27</v>
      </c>
    </row>
    <row r="204" spans="1:5" ht="17.25" thickBot="1" x14ac:dyDescent="0.25">
      <c r="A204" s="16">
        <v>182</v>
      </c>
      <c r="B204" s="18">
        <v>5066.8500000000004</v>
      </c>
      <c r="C204" s="18">
        <v>2592.7600000000002</v>
      </c>
      <c r="D204" s="18">
        <v>2474.09</v>
      </c>
      <c r="E204" s="18">
        <v>657164.51</v>
      </c>
    </row>
    <row r="205" spans="1:5" ht="17.25" thickBot="1" x14ac:dyDescent="0.25">
      <c r="A205" s="11">
        <v>183</v>
      </c>
      <c r="B205" s="28">
        <v>5066.8500000000004</v>
      </c>
      <c r="C205" s="28">
        <v>2602.48</v>
      </c>
      <c r="D205" s="28">
        <v>2464.37</v>
      </c>
      <c r="E205" s="28">
        <v>654562.03</v>
      </c>
    </row>
    <row r="206" spans="1:5" ht="17.25" thickBot="1" x14ac:dyDescent="0.25">
      <c r="A206" s="16">
        <v>184</v>
      </c>
      <c r="B206" s="18">
        <v>5066.8500000000004</v>
      </c>
      <c r="C206" s="18">
        <v>2612.2399999999998</v>
      </c>
      <c r="D206" s="18">
        <v>2454.61</v>
      </c>
      <c r="E206" s="18">
        <v>651949.79</v>
      </c>
    </row>
    <row r="207" spans="1:5" ht="17.25" thickBot="1" x14ac:dyDescent="0.25">
      <c r="A207" s="11">
        <v>185</v>
      </c>
      <c r="B207" s="28">
        <v>5066.8500000000004</v>
      </c>
      <c r="C207" s="28">
        <v>2622.04</v>
      </c>
      <c r="D207" s="28">
        <v>2444.81</v>
      </c>
      <c r="E207" s="28">
        <v>649327.75</v>
      </c>
    </row>
    <row r="208" spans="1:5" ht="17.25" thickBot="1" x14ac:dyDescent="0.25">
      <c r="A208" s="16">
        <v>186</v>
      </c>
      <c r="B208" s="18">
        <v>5066.8500000000004</v>
      </c>
      <c r="C208" s="18">
        <v>2631.87</v>
      </c>
      <c r="D208" s="18">
        <v>2434.98</v>
      </c>
      <c r="E208" s="18">
        <v>646695.88</v>
      </c>
    </row>
    <row r="209" spans="1:5" ht="17.25" thickBot="1" x14ac:dyDescent="0.25">
      <c r="A209" s="11">
        <v>187</v>
      </c>
      <c r="B209" s="28">
        <v>5066.8500000000004</v>
      </c>
      <c r="C209" s="28">
        <v>2641.74</v>
      </c>
      <c r="D209" s="28">
        <v>2425.11</v>
      </c>
      <c r="E209" s="28">
        <v>644054.14</v>
      </c>
    </row>
    <row r="210" spans="1:5" ht="17.25" thickBot="1" x14ac:dyDescent="0.25">
      <c r="A210" s="16">
        <v>188</v>
      </c>
      <c r="B210" s="18">
        <v>5066.8500000000004</v>
      </c>
      <c r="C210" s="18">
        <v>2651.65</v>
      </c>
      <c r="D210" s="18">
        <v>2415.1999999999998</v>
      </c>
      <c r="E210" s="18">
        <v>641402.49</v>
      </c>
    </row>
    <row r="211" spans="1:5" ht="17.25" thickBot="1" x14ac:dyDescent="0.25">
      <c r="A211" s="11">
        <v>189</v>
      </c>
      <c r="B211" s="28">
        <v>5066.8500000000004</v>
      </c>
      <c r="C211" s="28">
        <v>2661.59</v>
      </c>
      <c r="D211" s="28">
        <v>2405.2600000000002</v>
      </c>
      <c r="E211" s="28">
        <v>638740.9</v>
      </c>
    </row>
    <row r="212" spans="1:5" ht="17.25" thickBot="1" x14ac:dyDescent="0.25">
      <c r="A212" s="16">
        <v>190</v>
      </c>
      <c r="B212" s="18">
        <v>5066.8500000000004</v>
      </c>
      <c r="C212" s="18">
        <v>2671.57</v>
      </c>
      <c r="D212" s="18">
        <v>2395.2800000000002</v>
      </c>
      <c r="E212" s="18">
        <v>636069.32999999996</v>
      </c>
    </row>
    <row r="213" spans="1:5" ht="17.25" thickBot="1" x14ac:dyDescent="0.25">
      <c r="A213" s="11">
        <v>191</v>
      </c>
      <c r="B213" s="28">
        <v>5066.8500000000004</v>
      </c>
      <c r="C213" s="28">
        <v>2681.59</v>
      </c>
      <c r="D213" s="28">
        <v>2385.2600000000002</v>
      </c>
      <c r="E213" s="28">
        <v>633387.74</v>
      </c>
    </row>
    <row r="214" spans="1:5" ht="17.25" thickBot="1" x14ac:dyDescent="0.25">
      <c r="A214" s="16">
        <v>192</v>
      </c>
      <c r="B214" s="18">
        <v>5066.8500000000004</v>
      </c>
      <c r="C214" s="18">
        <v>2691.65</v>
      </c>
      <c r="D214" s="18">
        <v>2375.1999999999998</v>
      </c>
      <c r="E214" s="18">
        <v>630696.09</v>
      </c>
    </row>
    <row r="215" spans="1:5" ht="17.25" thickBot="1" x14ac:dyDescent="0.25">
      <c r="A215" s="11">
        <v>193</v>
      </c>
      <c r="B215" s="28">
        <v>5066.8500000000004</v>
      </c>
      <c r="C215" s="28">
        <v>2701.74</v>
      </c>
      <c r="D215" s="28">
        <v>2365.11</v>
      </c>
      <c r="E215" s="28">
        <v>627994.35</v>
      </c>
    </row>
    <row r="216" spans="1:5" ht="17.25" thickBot="1" x14ac:dyDescent="0.25">
      <c r="A216" s="16">
        <v>194</v>
      </c>
      <c r="B216" s="18">
        <v>5066.8500000000004</v>
      </c>
      <c r="C216" s="18">
        <v>2711.87</v>
      </c>
      <c r="D216" s="18">
        <v>2354.98</v>
      </c>
      <c r="E216" s="18">
        <v>625282.48</v>
      </c>
    </row>
    <row r="217" spans="1:5" ht="17.25" thickBot="1" x14ac:dyDescent="0.25">
      <c r="A217" s="11">
        <v>195</v>
      </c>
      <c r="B217" s="28">
        <v>5066.8500000000004</v>
      </c>
      <c r="C217" s="28">
        <v>2722.04</v>
      </c>
      <c r="D217" s="28">
        <v>2344.81</v>
      </c>
      <c r="E217" s="28">
        <v>622560.43999999994</v>
      </c>
    </row>
    <row r="218" spans="1:5" ht="17.25" thickBot="1" x14ac:dyDescent="0.25">
      <c r="A218" s="16">
        <v>196</v>
      </c>
      <c r="B218" s="18">
        <v>5066.8500000000004</v>
      </c>
      <c r="C218" s="18">
        <v>2732.25</v>
      </c>
      <c r="D218" s="18">
        <v>2334.6</v>
      </c>
      <c r="E218" s="18">
        <v>619828.18999999994</v>
      </c>
    </row>
    <row r="219" spans="1:5" ht="17.25" thickBot="1" x14ac:dyDescent="0.25">
      <c r="A219" s="11">
        <v>197</v>
      </c>
      <c r="B219" s="28">
        <v>5066.8500000000004</v>
      </c>
      <c r="C219" s="28">
        <v>2742.49</v>
      </c>
      <c r="D219" s="28">
        <v>2324.36</v>
      </c>
      <c r="E219" s="28">
        <v>617085.69999999995</v>
      </c>
    </row>
    <row r="220" spans="1:5" ht="17.25" thickBot="1" x14ac:dyDescent="0.25">
      <c r="A220" s="16">
        <v>198</v>
      </c>
      <c r="B220" s="18">
        <v>5066.8500000000004</v>
      </c>
      <c r="C220" s="18">
        <v>2752.78</v>
      </c>
      <c r="D220" s="18">
        <v>2314.0700000000002</v>
      </c>
      <c r="E220" s="18">
        <v>614332.92000000004</v>
      </c>
    </row>
    <row r="221" spans="1:5" ht="17.25" thickBot="1" x14ac:dyDescent="0.25">
      <c r="A221" s="11">
        <v>199</v>
      </c>
      <c r="B221" s="28">
        <v>5066.8500000000004</v>
      </c>
      <c r="C221" s="28">
        <v>2763.1</v>
      </c>
      <c r="D221" s="28">
        <v>2303.75</v>
      </c>
      <c r="E221" s="28">
        <v>611569.81999999995</v>
      </c>
    </row>
    <row r="222" spans="1:5" ht="17.25" thickBot="1" x14ac:dyDescent="0.25">
      <c r="A222" s="16">
        <v>200</v>
      </c>
      <c r="B222" s="18">
        <v>5066.8500000000004</v>
      </c>
      <c r="C222" s="18">
        <v>2773.46</v>
      </c>
      <c r="D222" s="18">
        <v>2293.39</v>
      </c>
      <c r="E222" s="18">
        <v>608796.36</v>
      </c>
    </row>
    <row r="223" spans="1:5" ht="17.25" thickBot="1" x14ac:dyDescent="0.25">
      <c r="A223" s="11">
        <v>201</v>
      </c>
      <c r="B223" s="28">
        <v>5066.8500000000004</v>
      </c>
      <c r="C223" s="28">
        <v>2783.86</v>
      </c>
      <c r="D223" s="28">
        <v>2282.9899999999998</v>
      </c>
      <c r="E223" s="28">
        <v>606012.5</v>
      </c>
    </row>
    <row r="224" spans="1:5" ht="17.25" thickBot="1" x14ac:dyDescent="0.25">
      <c r="A224" s="16">
        <v>202</v>
      </c>
      <c r="B224" s="18">
        <v>5066.8500000000004</v>
      </c>
      <c r="C224" s="18">
        <v>2794.3</v>
      </c>
      <c r="D224" s="18">
        <v>2272.5500000000002</v>
      </c>
      <c r="E224" s="18">
        <v>603218.19999999995</v>
      </c>
    </row>
    <row r="225" spans="1:5" ht="17.25" thickBot="1" x14ac:dyDescent="0.25">
      <c r="A225" s="11">
        <v>203</v>
      </c>
      <c r="B225" s="28">
        <v>5066.8500000000004</v>
      </c>
      <c r="C225" s="28">
        <v>2804.78</v>
      </c>
      <c r="D225" s="28">
        <v>2262.0700000000002</v>
      </c>
      <c r="E225" s="28">
        <v>600413.42000000004</v>
      </c>
    </row>
    <row r="226" spans="1:5" ht="17.25" thickBot="1" x14ac:dyDescent="0.25">
      <c r="A226" s="16">
        <v>204</v>
      </c>
      <c r="B226" s="18">
        <v>5066.8500000000004</v>
      </c>
      <c r="C226" s="18">
        <v>2815.3</v>
      </c>
      <c r="D226" s="18">
        <v>2251.5500000000002</v>
      </c>
      <c r="E226" s="18">
        <v>597598.12</v>
      </c>
    </row>
    <row r="227" spans="1:5" ht="17.25" thickBot="1" x14ac:dyDescent="0.25">
      <c r="A227" s="11">
        <v>205</v>
      </c>
      <c r="B227" s="28">
        <v>5066.8500000000004</v>
      </c>
      <c r="C227" s="28">
        <v>2825.86</v>
      </c>
      <c r="D227" s="28">
        <v>2240.9899999999998</v>
      </c>
      <c r="E227" s="28">
        <v>594772.26</v>
      </c>
    </row>
    <row r="228" spans="1:5" ht="17.25" thickBot="1" x14ac:dyDescent="0.25">
      <c r="A228" s="16">
        <v>206</v>
      </c>
      <c r="B228" s="18">
        <v>5066.8500000000004</v>
      </c>
      <c r="C228" s="18">
        <v>2836.45</v>
      </c>
      <c r="D228" s="18">
        <v>2230.4</v>
      </c>
      <c r="E228" s="18">
        <v>591935.81000000006</v>
      </c>
    </row>
    <row r="229" spans="1:5" ht="17.25" thickBot="1" x14ac:dyDescent="0.25">
      <c r="A229" s="11">
        <v>207</v>
      </c>
      <c r="B229" s="28">
        <v>5066.8500000000004</v>
      </c>
      <c r="C229" s="28">
        <v>2847.09</v>
      </c>
      <c r="D229" s="28">
        <v>2219.7600000000002</v>
      </c>
      <c r="E229" s="28">
        <v>589088.72</v>
      </c>
    </row>
    <row r="230" spans="1:5" ht="17.25" thickBot="1" x14ac:dyDescent="0.25">
      <c r="A230" s="16">
        <v>208</v>
      </c>
      <c r="B230" s="18">
        <v>5066.8500000000004</v>
      </c>
      <c r="C230" s="18">
        <v>2857.77</v>
      </c>
      <c r="D230" s="18">
        <v>2209.08</v>
      </c>
      <c r="E230" s="18">
        <v>586230.94999999995</v>
      </c>
    </row>
    <row r="231" spans="1:5" ht="17.25" thickBot="1" x14ac:dyDescent="0.25">
      <c r="A231" s="11">
        <v>209</v>
      </c>
      <c r="B231" s="28">
        <v>5066.8500000000004</v>
      </c>
      <c r="C231" s="28">
        <v>2868.48</v>
      </c>
      <c r="D231" s="28">
        <v>2198.37</v>
      </c>
      <c r="E231" s="28">
        <v>583362.47</v>
      </c>
    </row>
    <row r="232" spans="1:5" ht="17.25" thickBot="1" x14ac:dyDescent="0.25">
      <c r="A232" s="16">
        <v>210</v>
      </c>
      <c r="B232" s="18">
        <v>5066.8500000000004</v>
      </c>
      <c r="C232" s="18">
        <v>2879.24</v>
      </c>
      <c r="D232" s="18">
        <v>2187.61</v>
      </c>
      <c r="E232" s="18">
        <v>580483.23</v>
      </c>
    </row>
    <row r="233" spans="1:5" ht="17.25" thickBot="1" x14ac:dyDescent="0.25">
      <c r="A233" s="11">
        <v>211</v>
      </c>
      <c r="B233" s="28">
        <v>5066.8500000000004</v>
      </c>
      <c r="C233" s="28">
        <v>2890.04</v>
      </c>
      <c r="D233" s="28">
        <v>2176.81</v>
      </c>
      <c r="E233" s="28">
        <v>577593.18999999994</v>
      </c>
    </row>
    <row r="234" spans="1:5" ht="17.25" thickBot="1" x14ac:dyDescent="0.25">
      <c r="A234" s="16">
        <v>212</v>
      </c>
      <c r="B234" s="18">
        <v>5066.8500000000004</v>
      </c>
      <c r="C234" s="18">
        <v>2900.88</v>
      </c>
      <c r="D234" s="18">
        <v>2165.9699999999998</v>
      </c>
      <c r="E234" s="18">
        <v>574692.31000000006</v>
      </c>
    </row>
    <row r="235" spans="1:5" ht="17.25" thickBot="1" x14ac:dyDescent="0.25">
      <c r="A235" s="11">
        <v>213</v>
      </c>
      <c r="B235" s="28">
        <v>5066.8500000000004</v>
      </c>
      <c r="C235" s="28">
        <v>2911.75</v>
      </c>
      <c r="D235" s="28">
        <v>2155.1</v>
      </c>
      <c r="E235" s="28">
        <v>571780.56000000006</v>
      </c>
    </row>
    <row r="236" spans="1:5" ht="17.25" thickBot="1" x14ac:dyDescent="0.25">
      <c r="A236" s="16">
        <v>214</v>
      </c>
      <c r="B236" s="18">
        <v>5066.8500000000004</v>
      </c>
      <c r="C236" s="18">
        <v>2922.67</v>
      </c>
      <c r="D236" s="18">
        <v>2144.1799999999998</v>
      </c>
      <c r="E236" s="18">
        <v>568857.89</v>
      </c>
    </row>
    <row r="237" spans="1:5" ht="17.25" thickBot="1" x14ac:dyDescent="0.25">
      <c r="A237" s="11">
        <v>215</v>
      </c>
      <c r="B237" s="28">
        <v>5066.8500000000004</v>
      </c>
      <c r="C237" s="28">
        <v>2933.63</v>
      </c>
      <c r="D237" s="28">
        <v>2133.2199999999998</v>
      </c>
      <c r="E237" s="28">
        <v>565924.26</v>
      </c>
    </row>
    <row r="238" spans="1:5" ht="17.25" thickBot="1" x14ac:dyDescent="0.25">
      <c r="A238" s="16">
        <v>216</v>
      </c>
      <c r="B238" s="18">
        <v>5066.8500000000004</v>
      </c>
      <c r="C238" s="18">
        <v>2944.63</v>
      </c>
      <c r="D238" s="18">
        <v>2122.2199999999998</v>
      </c>
      <c r="E238" s="18">
        <v>562979.63</v>
      </c>
    </row>
    <row r="239" spans="1:5" ht="17.25" thickBot="1" x14ac:dyDescent="0.25">
      <c r="A239" s="11">
        <v>217</v>
      </c>
      <c r="B239" s="28">
        <v>5066.8500000000004</v>
      </c>
      <c r="C239" s="28">
        <v>2955.68</v>
      </c>
      <c r="D239" s="28">
        <v>2111.17</v>
      </c>
      <c r="E239" s="28">
        <v>560023.94999999995</v>
      </c>
    </row>
    <row r="240" spans="1:5" ht="17.25" thickBot="1" x14ac:dyDescent="0.25">
      <c r="A240" s="16">
        <v>218</v>
      </c>
      <c r="B240" s="18">
        <v>5066.8500000000004</v>
      </c>
      <c r="C240" s="18">
        <v>2966.76</v>
      </c>
      <c r="D240" s="18">
        <v>2100.09</v>
      </c>
      <c r="E240" s="18">
        <v>557057.18999999994</v>
      </c>
    </row>
    <row r="241" spans="1:5" ht="17.25" thickBot="1" x14ac:dyDescent="0.25">
      <c r="A241" s="11">
        <v>219</v>
      </c>
      <c r="B241" s="28">
        <v>5066.8500000000004</v>
      </c>
      <c r="C241" s="28">
        <v>2977.89</v>
      </c>
      <c r="D241" s="28">
        <v>2088.96</v>
      </c>
      <c r="E241" s="28">
        <v>554079.30000000005</v>
      </c>
    </row>
    <row r="242" spans="1:5" ht="17.25" thickBot="1" x14ac:dyDescent="0.25">
      <c r="A242" s="16">
        <v>220</v>
      </c>
      <c r="B242" s="18">
        <v>5066.8500000000004</v>
      </c>
      <c r="C242" s="18">
        <v>2989.05</v>
      </c>
      <c r="D242" s="18">
        <v>2077.8000000000002</v>
      </c>
      <c r="E242" s="18">
        <v>551090.25</v>
      </c>
    </row>
    <row r="243" spans="1:5" ht="17.25" thickBot="1" x14ac:dyDescent="0.25">
      <c r="A243" s="11">
        <v>221</v>
      </c>
      <c r="B243" s="28">
        <v>5066.8500000000004</v>
      </c>
      <c r="C243" s="28">
        <v>3000.26</v>
      </c>
      <c r="D243" s="28">
        <v>2066.59</v>
      </c>
      <c r="E243" s="28">
        <v>548089.99</v>
      </c>
    </row>
    <row r="244" spans="1:5" ht="17.25" thickBot="1" x14ac:dyDescent="0.25">
      <c r="A244" s="16">
        <v>222</v>
      </c>
      <c r="B244" s="18">
        <v>5066.8500000000004</v>
      </c>
      <c r="C244" s="18">
        <v>3011.51</v>
      </c>
      <c r="D244" s="18">
        <v>2055.34</v>
      </c>
      <c r="E244" s="18">
        <v>545078.48</v>
      </c>
    </row>
    <row r="245" spans="1:5" ht="17.25" thickBot="1" x14ac:dyDescent="0.25">
      <c r="A245" s="11">
        <v>223</v>
      </c>
      <c r="B245" s="28">
        <v>5066.8500000000004</v>
      </c>
      <c r="C245" s="28">
        <v>3022.81</v>
      </c>
      <c r="D245" s="28">
        <v>2044.04</v>
      </c>
      <c r="E245" s="28">
        <v>542055.67000000004</v>
      </c>
    </row>
    <row r="246" spans="1:5" ht="17.25" thickBot="1" x14ac:dyDescent="0.25">
      <c r="A246" s="16">
        <v>224</v>
      </c>
      <c r="B246" s="18">
        <v>5066.8500000000004</v>
      </c>
      <c r="C246" s="18">
        <v>3034.14</v>
      </c>
      <c r="D246" s="18">
        <v>2032.71</v>
      </c>
      <c r="E246" s="18">
        <v>539021.53</v>
      </c>
    </row>
    <row r="247" spans="1:5" ht="17.25" thickBot="1" x14ac:dyDescent="0.25">
      <c r="A247" s="11">
        <v>225</v>
      </c>
      <c r="B247" s="28">
        <v>5066.8500000000004</v>
      </c>
      <c r="C247" s="28">
        <v>3045.52</v>
      </c>
      <c r="D247" s="28">
        <v>2021.33</v>
      </c>
      <c r="E247" s="28">
        <v>535976.01</v>
      </c>
    </row>
    <row r="248" spans="1:5" ht="17.25" thickBot="1" x14ac:dyDescent="0.25">
      <c r="A248" s="16">
        <v>226</v>
      </c>
      <c r="B248" s="18">
        <v>5066.8500000000004</v>
      </c>
      <c r="C248" s="18">
        <v>3056.94</v>
      </c>
      <c r="D248" s="18">
        <v>2009.91</v>
      </c>
      <c r="E248" s="18">
        <v>532919.06999999995</v>
      </c>
    </row>
    <row r="249" spans="1:5" ht="17.25" thickBot="1" x14ac:dyDescent="0.25">
      <c r="A249" s="11">
        <v>227</v>
      </c>
      <c r="B249" s="28">
        <v>5066.8500000000004</v>
      </c>
      <c r="C249" s="28">
        <v>3068.4</v>
      </c>
      <c r="D249" s="28">
        <v>1998.45</v>
      </c>
      <c r="E249" s="28">
        <v>529850.67000000004</v>
      </c>
    </row>
    <row r="250" spans="1:5" ht="17.25" thickBot="1" x14ac:dyDescent="0.25">
      <c r="A250" s="16">
        <v>228</v>
      </c>
      <c r="B250" s="18">
        <v>5066.8500000000004</v>
      </c>
      <c r="C250" s="18">
        <v>3079.91</v>
      </c>
      <c r="D250" s="18">
        <v>1986.94</v>
      </c>
      <c r="E250" s="18">
        <v>526770.76</v>
      </c>
    </row>
    <row r="251" spans="1:5" ht="17.25" thickBot="1" x14ac:dyDescent="0.25">
      <c r="A251" s="11">
        <v>229</v>
      </c>
      <c r="B251" s="28">
        <v>5066.8500000000004</v>
      </c>
      <c r="C251" s="28">
        <v>3091.46</v>
      </c>
      <c r="D251" s="28">
        <v>1975.39</v>
      </c>
      <c r="E251" s="28">
        <v>523679.3</v>
      </c>
    </row>
    <row r="252" spans="1:5" ht="17.25" thickBot="1" x14ac:dyDescent="0.25">
      <c r="A252" s="16">
        <v>230</v>
      </c>
      <c r="B252" s="18">
        <v>5066.8500000000004</v>
      </c>
      <c r="C252" s="18">
        <v>3103.05</v>
      </c>
      <c r="D252" s="18">
        <v>1963.8</v>
      </c>
      <c r="E252" s="18">
        <v>520576.25</v>
      </c>
    </row>
    <row r="253" spans="1:5" ht="17.25" thickBot="1" x14ac:dyDescent="0.25">
      <c r="A253" s="11">
        <v>231</v>
      </c>
      <c r="B253" s="28">
        <v>5066.8500000000004</v>
      </c>
      <c r="C253" s="28">
        <v>3114.69</v>
      </c>
      <c r="D253" s="28">
        <v>1952.16</v>
      </c>
      <c r="E253" s="28">
        <v>517461.56</v>
      </c>
    </row>
    <row r="254" spans="1:5" ht="17.25" thickBot="1" x14ac:dyDescent="0.25">
      <c r="A254" s="16">
        <v>232</v>
      </c>
      <c r="B254" s="18">
        <v>5066.8500000000004</v>
      </c>
      <c r="C254" s="18">
        <v>3126.37</v>
      </c>
      <c r="D254" s="18">
        <v>1940.48</v>
      </c>
      <c r="E254" s="18">
        <v>514335.19</v>
      </c>
    </row>
    <row r="255" spans="1:5" ht="17.25" thickBot="1" x14ac:dyDescent="0.25">
      <c r="A255" s="11">
        <v>233</v>
      </c>
      <c r="B255" s="28">
        <v>5066.8500000000004</v>
      </c>
      <c r="C255" s="28">
        <v>3138.09</v>
      </c>
      <c r="D255" s="28">
        <v>1928.76</v>
      </c>
      <c r="E255" s="28">
        <v>511197.1</v>
      </c>
    </row>
    <row r="256" spans="1:5" ht="17.25" thickBot="1" x14ac:dyDescent="0.25">
      <c r="A256" s="16">
        <v>234</v>
      </c>
      <c r="B256" s="18">
        <v>5066.8500000000004</v>
      </c>
      <c r="C256" s="18">
        <v>3149.86</v>
      </c>
      <c r="D256" s="18">
        <v>1916.99</v>
      </c>
      <c r="E256" s="18">
        <v>508047.24</v>
      </c>
    </row>
    <row r="257" spans="1:5" ht="17.25" thickBot="1" x14ac:dyDescent="0.25">
      <c r="A257" s="11">
        <v>235</v>
      </c>
      <c r="B257" s="28">
        <v>5066.8500000000004</v>
      </c>
      <c r="C257" s="28">
        <v>3161.67</v>
      </c>
      <c r="D257" s="28">
        <v>1905.18</v>
      </c>
      <c r="E257" s="28">
        <v>504885.57</v>
      </c>
    </row>
    <row r="258" spans="1:5" ht="17.25" thickBot="1" x14ac:dyDescent="0.25">
      <c r="A258" s="16">
        <v>236</v>
      </c>
      <c r="B258" s="18">
        <v>5066.8500000000004</v>
      </c>
      <c r="C258" s="18">
        <v>3173.53</v>
      </c>
      <c r="D258" s="18">
        <v>1893.32</v>
      </c>
      <c r="E258" s="18">
        <v>501712.04</v>
      </c>
    </row>
    <row r="259" spans="1:5" ht="17.25" thickBot="1" x14ac:dyDescent="0.25">
      <c r="A259" s="11">
        <v>237</v>
      </c>
      <c r="B259" s="28">
        <v>5066.8500000000004</v>
      </c>
      <c r="C259" s="28">
        <v>3185.43</v>
      </c>
      <c r="D259" s="28">
        <v>1881.42</v>
      </c>
      <c r="E259" s="28">
        <v>498526.61</v>
      </c>
    </row>
    <row r="260" spans="1:5" ht="17.25" thickBot="1" x14ac:dyDescent="0.25">
      <c r="A260" s="16">
        <v>238</v>
      </c>
      <c r="B260" s="18">
        <v>5066.8500000000004</v>
      </c>
      <c r="C260" s="18">
        <v>3197.38</v>
      </c>
      <c r="D260" s="18">
        <v>1869.47</v>
      </c>
      <c r="E260" s="18">
        <v>495329.23</v>
      </c>
    </row>
    <row r="261" spans="1:5" ht="17.25" thickBot="1" x14ac:dyDescent="0.25">
      <c r="A261" s="11">
        <v>239</v>
      </c>
      <c r="B261" s="28">
        <v>5066.8500000000004</v>
      </c>
      <c r="C261" s="28">
        <v>3209.37</v>
      </c>
      <c r="D261" s="28">
        <v>1857.48</v>
      </c>
      <c r="E261" s="28">
        <v>492119.86</v>
      </c>
    </row>
    <row r="262" spans="1:5" ht="17.25" thickBot="1" x14ac:dyDescent="0.25">
      <c r="A262" s="16">
        <v>240</v>
      </c>
      <c r="B262" s="18">
        <v>5066.8500000000004</v>
      </c>
      <c r="C262" s="18">
        <v>3221.4</v>
      </c>
      <c r="D262" s="18">
        <v>1845.45</v>
      </c>
      <c r="E262" s="18">
        <v>488898.46</v>
      </c>
    </row>
    <row r="263" spans="1:5" ht="17.25" thickBot="1" x14ac:dyDescent="0.25">
      <c r="A263" s="11">
        <v>241</v>
      </c>
      <c r="B263" s="28">
        <v>5066.8500000000004</v>
      </c>
      <c r="C263" s="28">
        <v>3233.48</v>
      </c>
      <c r="D263" s="28">
        <v>1833.37</v>
      </c>
      <c r="E263" s="28">
        <v>485664.98</v>
      </c>
    </row>
    <row r="264" spans="1:5" ht="17.25" thickBot="1" x14ac:dyDescent="0.25">
      <c r="A264" s="16">
        <v>242</v>
      </c>
      <c r="B264" s="18">
        <v>5066.8500000000004</v>
      </c>
      <c r="C264" s="18">
        <v>3245.61</v>
      </c>
      <c r="D264" s="18">
        <v>1821.24</v>
      </c>
      <c r="E264" s="18">
        <v>482419.37</v>
      </c>
    </row>
    <row r="265" spans="1:5" ht="17.25" thickBot="1" x14ac:dyDescent="0.25">
      <c r="A265" s="11">
        <v>243</v>
      </c>
      <c r="B265" s="28">
        <v>5066.8500000000004</v>
      </c>
      <c r="C265" s="28">
        <v>3257.78</v>
      </c>
      <c r="D265" s="28">
        <v>1809.07</v>
      </c>
      <c r="E265" s="28">
        <v>479161.59</v>
      </c>
    </row>
    <row r="266" spans="1:5" ht="17.25" thickBot="1" x14ac:dyDescent="0.25">
      <c r="A266" s="16">
        <v>244</v>
      </c>
      <c r="B266" s="18">
        <v>5066.8500000000004</v>
      </c>
      <c r="C266" s="18">
        <v>3269.99</v>
      </c>
      <c r="D266" s="18">
        <v>1796.86</v>
      </c>
      <c r="E266" s="18">
        <v>475891.6</v>
      </c>
    </row>
    <row r="267" spans="1:5" ht="17.25" thickBot="1" x14ac:dyDescent="0.25">
      <c r="A267" s="11">
        <v>245</v>
      </c>
      <c r="B267" s="28">
        <v>5066.8500000000004</v>
      </c>
      <c r="C267" s="28">
        <v>3282.26</v>
      </c>
      <c r="D267" s="28">
        <v>1784.59</v>
      </c>
      <c r="E267" s="28">
        <v>472609.34</v>
      </c>
    </row>
    <row r="268" spans="1:5" ht="17.25" thickBot="1" x14ac:dyDescent="0.25">
      <c r="A268" s="16">
        <v>246</v>
      </c>
      <c r="B268" s="18">
        <v>5066.8500000000004</v>
      </c>
      <c r="C268" s="18">
        <v>3294.56</v>
      </c>
      <c r="D268" s="18">
        <v>1772.29</v>
      </c>
      <c r="E268" s="18">
        <v>469314.78</v>
      </c>
    </row>
    <row r="269" spans="1:5" ht="17.25" thickBot="1" x14ac:dyDescent="0.25">
      <c r="A269" s="11">
        <v>247</v>
      </c>
      <c r="B269" s="28">
        <v>5066.8500000000004</v>
      </c>
      <c r="C269" s="28">
        <v>3306.92</v>
      </c>
      <c r="D269" s="28">
        <v>1759.93</v>
      </c>
      <c r="E269" s="28">
        <v>466007.86</v>
      </c>
    </row>
    <row r="270" spans="1:5" ht="17.25" thickBot="1" x14ac:dyDescent="0.25">
      <c r="A270" s="16">
        <v>248</v>
      </c>
      <c r="B270" s="18">
        <v>5066.8500000000004</v>
      </c>
      <c r="C270" s="18">
        <v>3319.32</v>
      </c>
      <c r="D270" s="18">
        <v>1747.53</v>
      </c>
      <c r="E270" s="18">
        <v>462688.54</v>
      </c>
    </row>
    <row r="271" spans="1:5" ht="17.25" thickBot="1" x14ac:dyDescent="0.25">
      <c r="A271" s="11">
        <v>249</v>
      </c>
      <c r="B271" s="28">
        <v>5066.8500000000004</v>
      </c>
      <c r="C271" s="28">
        <v>3331.77</v>
      </c>
      <c r="D271" s="28">
        <v>1735.08</v>
      </c>
      <c r="E271" s="28">
        <v>459356.77</v>
      </c>
    </row>
    <row r="272" spans="1:5" ht="17.25" thickBot="1" x14ac:dyDescent="0.25">
      <c r="A272" s="16">
        <v>250</v>
      </c>
      <c r="B272" s="18">
        <v>5066.8500000000004</v>
      </c>
      <c r="C272" s="18">
        <v>3344.26</v>
      </c>
      <c r="D272" s="18">
        <v>1722.59</v>
      </c>
      <c r="E272" s="18">
        <v>456012.51</v>
      </c>
    </row>
    <row r="273" spans="1:5" ht="17.25" thickBot="1" x14ac:dyDescent="0.25">
      <c r="A273" s="11">
        <v>251</v>
      </c>
      <c r="B273" s="28">
        <v>5066.8500000000004</v>
      </c>
      <c r="C273" s="28">
        <v>3356.8</v>
      </c>
      <c r="D273" s="28">
        <v>1710.05</v>
      </c>
      <c r="E273" s="28">
        <v>452655.71</v>
      </c>
    </row>
    <row r="274" spans="1:5" ht="17.25" thickBot="1" x14ac:dyDescent="0.25">
      <c r="A274" s="16">
        <v>252</v>
      </c>
      <c r="B274" s="18">
        <v>5066.8500000000004</v>
      </c>
      <c r="C274" s="18">
        <v>3369.39</v>
      </c>
      <c r="D274" s="18">
        <v>1697.46</v>
      </c>
      <c r="E274" s="18">
        <v>449286.32</v>
      </c>
    </row>
    <row r="275" spans="1:5" ht="17.25" thickBot="1" x14ac:dyDescent="0.25">
      <c r="A275" s="11">
        <v>253</v>
      </c>
      <c r="B275" s="28">
        <v>5066.8500000000004</v>
      </c>
      <c r="C275" s="28">
        <v>3382.03</v>
      </c>
      <c r="D275" s="28">
        <v>1684.82</v>
      </c>
      <c r="E275" s="28">
        <v>445904.29</v>
      </c>
    </row>
    <row r="276" spans="1:5" ht="17.25" thickBot="1" x14ac:dyDescent="0.25">
      <c r="A276" s="16">
        <v>254</v>
      </c>
      <c r="B276" s="18">
        <v>5066.8500000000004</v>
      </c>
      <c r="C276" s="18">
        <v>3394.71</v>
      </c>
      <c r="D276" s="18">
        <v>1672.14</v>
      </c>
      <c r="E276" s="18">
        <v>442509.58</v>
      </c>
    </row>
    <row r="277" spans="1:5" ht="17.25" thickBot="1" x14ac:dyDescent="0.25">
      <c r="A277" s="11">
        <v>255</v>
      </c>
      <c r="B277" s="28">
        <v>5066.8500000000004</v>
      </c>
      <c r="C277" s="28">
        <v>3407.44</v>
      </c>
      <c r="D277" s="28">
        <v>1659.41</v>
      </c>
      <c r="E277" s="28">
        <v>439102.14</v>
      </c>
    </row>
    <row r="278" spans="1:5" ht="17.25" thickBot="1" x14ac:dyDescent="0.25">
      <c r="A278" s="16">
        <v>256</v>
      </c>
      <c r="B278" s="18">
        <v>5066.8500000000004</v>
      </c>
      <c r="C278" s="18">
        <v>3420.22</v>
      </c>
      <c r="D278" s="18">
        <v>1646.63</v>
      </c>
      <c r="E278" s="18">
        <v>435681.92</v>
      </c>
    </row>
    <row r="279" spans="1:5" ht="17.25" thickBot="1" x14ac:dyDescent="0.25">
      <c r="A279" s="11">
        <v>257</v>
      </c>
      <c r="B279" s="28">
        <v>5066.8500000000004</v>
      </c>
      <c r="C279" s="28">
        <v>3433.04</v>
      </c>
      <c r="D279" s="28">
        <v>1633.81</v>
      </c>
      <c r="E279" s="28">
        <v>432248.88</v>
      </c>
    </row>
    <row r="280" spans="1:5" ht="17.25" thickBot="1" x14ac:dyDescent="0.25">
      <c r="A280" s="16">
        <v>258</v>
      </c>
      <c r="B280" s="18">
        <v>5066.8500000000004</v>
      </c>
      <c r="C280" s="18">
        <v>3445.92</v>
      </c>
      <c r="D280" s="18">
        <v>1620.93</v>
      </c>
      <c r="E280" s="18">
        <v>428802.96</v>
      </c>
    </row>
    <row r="281" spans="1:5" ht="17.25" thickBot="1" x14ac:dyDescent="0.25">
      <c r="A281" s="11">
        <v>259</v>
      </c>
      <c r="B281" s="28">
        <v>5066.8500000000004</v>
      </c>
      <c r="C281" s="28">
        <v>3458.84</v>
      </c>
      <c r="D281" s="28">
        <v>1608.01</v>
      </c>
      <c r="E281" s="28">
        <v>425344.12</v>
      </c>
    </row>
    <row r="282" spans="1:5" ht="17.25" thickBot="1" x14ac:dyDescent="0.25">
      <c r="A282" s="16">
        <v>260</v>
      </c>
      <c r="B282" s="18">
        <v>5066.8500000000004</v>
      </c>
      <c r="C282" s="18">
        <v>3471.81</v>
      </c>
      <c r="D282" s="18">
        <v>1595.04</v>
      </c>
      <c r="E282" s="18">
        <v>421872.31</v>
      </c>
    </row>
    <row r="283" spans="1:5" ht="17.25" thickBot="1" x14ac:dyDescent="0.25">
      <c r="A283" s="11">
        <v>261</v>
      </c>
      <c r="B283" s="28">
        <v>5066.8500000000004</v>
      </c>
      <c r="C283" s="28">
        <v>3484.83</v>
      </c>
      <c r="D283" s="28">
        <v>1582.02</v>
      </c>
      <c r="E283" s="28">
        <v>418387.48</v>
      </c>
    </row>
    <row r="284" spans="1:5" ht="17.25" thickBot="1" x14ac:dyDescent="0.25">
      <c r="A284" s="16">
        <v>262</v>
      </c>
      <c r="B284" s="18">
        <v>5066.8500000000004</v>
      </c>
      <c r="C284" s="18">
        <v>3497.9</v>
      </c>
      <c r="D284" s="18">
        <v>1568.95</v>
      </c>
      <c r="E284" s="18">
        <v>414889.58</v>
      </c>
    </row>
    <row r="285" spans="1:5" ht="17.25" thickBot="1" x14ac:dyDescent="0.25">
      <c r="A285" s="11">
        <v>263</v>
      </c>
      <c r="B285" s="28">
        <v>5066.8500000000004</v>
      </c>
      <c r="C285" s="28">
        <v>3511.01</v>
      </c>
      <c r="D285" s="28">
        <v>1555.84</v>
      </c>
      <c r="E285" s="28">
        <v>411378.57</v>
      </c>
    </row>
    <row r="286" spans="1:5" ht="17.25" thickBot="1" x14ac:dyDescent="0.25">
      <c r="A286" s="16">
        <v>264</v>
      </c>
      <c r="B286" s="18">
        <v>5066.8500000000004</v>
      </c>
      <c r="C286" s="18">
        <v>3524.18</v>
      </c>
      <c r="D286" s="18">
        <v>1542.67</v>
      </c>
      <c r="E286" s="18">
        <v>407854.39</v>
      </c>
    </row>
    <row r="287" spans="1:5" ht="17.25" thickBot="1" x14ac:dyDescent="0.25">
      <c r="A287" s="11">
        <v>265</v>
      </c>
      <c r="B287" s="28">
        <v>5066.8500000000004</v>
      </c>
      <c r="C287" s="28">
        <v>3537.4</v>
      </c>
      <c r="D287" s="28">
        <v>1529.45</v>
      </c>
      <c r="E287" s="28">
        <v>404316.99</v>
      </c>
    </row>
    <row r="288" spans="1:5" ht="17.25" thickBot="1" x14ac:dyDescent="0.25">
      <c r="A288" s="16">
        <v>266</v>
      </c>
      <c r="B288" s="18">
        <v>5066.8500000000004</v>
      </c>
      <c r="C288" s="18">
        <v>3550.66</v>
      </c>
      <c r="D288" s="18">
        <v>1516.19</v>
      </c>
      <c r="E288" s="18">
        <v>400766.33</v>
      </c>
    </row>
    <row r="289" spans="1:5" ht="17.25" thickBot="1" x14ac:dyDescent="0.25">
      <c r="A289" s="11">
        <v>267</v>
      </c>
      <c r="B289" s="28">
        <v>5066.8500000000004</v>
      </c>
      <c r="C289" s="28">
        <v>3563.98</v>
      </c>
      <c r="D289" s="28">
        <v>1502.87</v>
      </c>
      <c r="E289" s="28">
        <v>397202.35</v>
      </c>
    </row>
    <row r="290" spans="1:5" ht="17.25" thickBot="1" x14ac:dyDescent="0.25">
      <c r="A290" s="16">
        <v>268</v>
      </c>
      <c r="B290" s="18">
        <v>5066.8500000000004</v>
      </c>
      <c r="C290" s="18">
        <v>3577.34</v>
      </c>
      <c r="D290" s="18">
        <v>1489.51</v>
      </c>
      <c r="E290" s="18">
        <v>393625.01</v>
      </c>
    </row>
    <row r="291" spans="1:5" ht="17.25" thickBot="1" x14ac:dyDescent="0.25">
      <c r="A291" s="11">
        <v>269</v>
      </c>
      <c r="B291" s="28">
        <v>5066.8500000000004</v>
      </c>
      <c r="C291" s="28">
        <v>3590.76</v>
      </c>
      <c r="D291" s="28">
        <v>1476.09</v>
      </c>
      <c r="E291" s="28">
        <v>390034.25</v>
      </c>
    </row>
    <row r="292" spans="1:5" ht="17.25" thickBot="1" x14ac:dyDescent="0.25">
      <c r="A292" s="16">
        <v>270</v>
      </c>
      <c r="B292" s="18">
        <v>5066.8500000000004</v>
      </c>
      <c r="C292" s="18">
        <v>3604.22</v>
      </c>
      <c r="D292" s="18">
        <v>1462.63</v>
      </c>
      <c r="E292" s="18">
        <v>386430.03</v>
      </c>
    </row>
    <row r="293" spans="1:5" ht="17.25" thickBot="1" x14ac:dyDescent="0.25">
      <c r="A293" s="11">
        <v>271</v>
      </c>
      <c r="B293" s="28">
        <v>5066.8500000000004</v>
      </c>
      <c r="C293" s="28">
        <v>3617.74</v>
      </c>
      <c r="D293" s="28">
        <v>1449.11</v>
      </c>
      <c r="E293" s="28">
        <v>382812.29</v>
      </c>
    </row>
    <row r="294" spans="1:5" ht="17.25" thickBot="1" x14ac:dyDescent="0.25">
      <c r="A294" s="16">
        <v>272</v>
      </c>
      <c r="B294" s="18">
        <v>5066.8500000000004</v>
      </c>
      <c r="C294" s="18">
        <v>3631.3</v>
      </c>
      <c r="D294" s="18">
        <v>1435.55</v>
      </c>
      <c r="E294" s="18">
        <v>379180.99</v>
      </c>
    </row>
    <row r="295" spans="1:5" ht="17.25" thickBot="1" x14ac:dyDescent="0.25">
      <c r="A295" s="11">
        <v>273</v>
      </c>
      <c r="B295" s="28">
        <v>5066.8500000000004</v>
      </c>
      <c r="C295" s="28">
        <v>3644.92</v>
      </c>
      <c r="D295" s="28">
        <v>1421.93</v>
      </c>
      <c r="E295" s="28">
        <v>375536.07</v>
      </c>
    </row>
    <row r="296" spans="1:5" ht="17.25" thickBot="1" x14ac:dyDescent="0.25">
      <c r="A296" s="16">
        <v>274</v>
      </c>
      <c r="B296" s="18">
        <v>5066.8500000000004</v>
      </c>
      <c r="C296" s="18">
        <v>3658.59</v>
      </c>
      <c r="D296" s="18">
        <v>1408.26</v>
      </c>
      <c r="E296" s="18">
        <v>371877.48</v>
      </c>
    </row>
    <row r="297" spans="1:5" ht="17.25" thickBot="1" x14ac:dyDescent="0.25">
      <c r="A297" s="11">
        <v>275</v>
      </c>
      <c r="B297" s="28">
        <v>5066.8500000000004</v>
      </c>
      <c r="C297" s="28">
        <v>3672.31</v>
      </c>
      <c r="D297" s="28">
        <v>1394.54</v>
      </c>
      <c r="E297" s="28">
        <v>368205.17</v>
      </c>
    </row>
    <row r="298" spans="1:5" ht="17.25" thickBot="1" x14ac:dyDescent="0.25">
      <c r="A298" s="16">
        <v>276</v>
      </c>
      <c r="B298" s="18">
        <v>5066.8500000000004</v>
      </c>
      <c r="C298" s="18">
        <v>3686.08</v>
      </c>
      <c r="D298" s="18">
        <v>1380.77</v>
      </c>
      <c r="E298" s="18">
        <v>364519.09</v>
      </c>
    </row>
    <row r="299" spans="1:5" ht="17.25" thickBot="1" x14ac:dyDescent="0.25">
      <c r="A299" s="11">
        <v>277</v>
      </c>
      <c r="B299" s="28">
        <v>5066.8500000000004</v>
      </c>
      <c r="C299" s="28">
        <v>3699.9</v>
      </c>
      <c r="D299" s="28">
        <v>1366.95</v>
      </c>
      <c r="E299" s="28">
        <v>360819.19</v>
      </c>
    </row>
    <row r="300" spans="1:5" ht="17.25" thickBot="1" x14ac:dyDescent="0.25">
      <c r="A300" s="16">
        <v>278</v>
      </c>
      <c r="B300" s="18">
        <v>5066.8500000000004</v>
      </c>
      <c r="C300" s="18">
        <v>3713.78</v>
      </c>
      <c r="D300" s="18">
        <v>1353.07</v>
      </c>
      <c r="E300" s="18">
        <v>357105.41</v>
      </c>
    </row>
    <row r="301" spans="1:5" ht="17.25" thickBot="1" x14ac:dyDescent="0.25">
      <c r="A301" s="11">
        <v>279</v>
      </c>
      <c r="B301" s="28">
        <v>5066.8500000000004</v>
      </c>
      <c r="C301" s="28">
        <v>3727.7</v>
      </c>
      <c r="D301" s="28">
        <v>1339.15</v>
      </c>
      <c r="E301" s="28">
        <v>353377.71</v>
      </c>
    </row>
    <row r="302" spans="1:5" ht="17.25" thickBot="1" x14ac:dyDescent="0.25">
      <c r="A302" s="16">
        <v>280</v>
      </c>
      <c r="B302" s="18">
        <v>5066.8500000000004</v>
      </c>
      <c r="C302" s="18">
        <v>3741.68</v>
      </c>
      <c r="D302" s="18">
        <v>1325.17</v>
      </c>
      <c r="E302" s="18">
        <v>349636.03</v>
      </c>
    </row>
    <row r="303" spans="1:5" ht="17.25" thickBot="1" x14ac:dyDescent="0.25">
      <c r="A303" s="11">
        <v>281</v>
      </c>
      <c r="B303" s="28">
        <v>5066.8500000000004</v>
      </c>
      <c r="C303" s="28">
        <v>3755.71</v>
      </c>
      <c r="D303" s="28">
        <v>1311.14</v>
      </c>
      <c r="E303" s="28">
        <v>345880.32000000001</v>
      </c>
    </row>
    <row r="304" spans="1:5" ht="17.25" thickBot="1" x14ac:dyDescent="0.25">
      <c r="A304" s="16">
        <v>282</v>
      </c>
      <c r="B304" s="18">
        <v>5066.8500000000004</v>
      </c>
      <c r="C304" s="18">
        <v>3769.8</v>
      </c>
      <c r="D304" s="18">
        <v>1297.05</v>
      </c>
      <c r="E304" s="18">
        <v>342110.52</v>
      </c>
    </row>
    <row r="305" spans="1:5" ht="17.25" thickBot="1" x14ac:dyDescent="0.25">
      <c r="A305" s="11">
        <v>283</v>
      </c>
      <c r="B305" s="28">
        <v>5066.8500000000004</v>
      </c>
      <c r="C305" s="28">
        <v>3783.94</v>
      </c>
      <c r="D305" s="28">
        <v>1282.9100000000001</v>
      </c>
      <c r="E305" s="28">
        <v>338326.58</v>
      </c>
    </row>
    <row r="306" spans="1:5" ht="17.25" thickBot="1" x14ac:dyDescent="0.25">
      <c r="A306" s="16">
        <v>284</v>
      </c>
      <c r="B306" s="18">
        <v>5066.8500000000004</v>
      </c>
      <c r="C306" s="18">
        <v>3798.13</v>
      </c>
      <c r="D306" s="18">
        <v>1268.72</v>
      </c>
      <c r="E306" s="18">
        <v>334528.45</v>
      </c>
    </row>
    <row r="307" spans="1:5" ht="17.25" thickBot="1" x14ac:dyDescent="0.25">
      <c r="A307" s="11">
        <v>285</v>
      </c>
      <c r="B307" s="28">
        <v>5066.8500000000004</v>
      </c>
      <c r="C307" s="28">
        <v>3812.37</v>
      </c>
      <c r="D307" s="28">
        <v>1254.48</v>
      </c>
      <c r="E307" s="28">
        <v>330716.08</v>
      </c>
    </row>
    <row r="308" spans="1:5" ht="17.25" thickBot="1" x14ac:dyDescent="0.25">
      <c r="A308" s="16">
        <v>286</v>
      </c>
      <c r="B308" s="18">
        <v>5066.8500000000004</v>
      </c>
      <c r="C308" s="18">
        <v>3826.66</v>
      </c>
      <c r="D308" s="18">
        <v>1240.19</v>
      </c>
      <c r="E308" s="18">
        <v>326889.42</v>
      </c>
    </row>
    <row r="309" spans="1:5" ht="17.25" thickBot="1" x14ac:dyDescent="0.25">
      <c r="A309" s="11">
        <v>287</v>
      </c>
      <c r="B309" s="28">
        <v>5066.8500000000004</v>
      </c>
      <c r="C309" s="28">
        <v>3841.01</v>
      </c>
      <c r="D309" s="28">
        <v>1225.8399999999999</v>
      </c>
      <c r="E309" s="28">
        <v>323048.40999999997</v>
      </c>
    </row>
    <row r="310" spans="1:5" ht="17.25" thickBot="1" x14ac:dyDescent="0.25">
      <c r="A310" s="16">
        <v>288</v>
      </c>
      <c r="B310" s="18">
        <v>5066.8500000000004</v>
      </c>
      <c r="C310" s="18">
        <v>3855.42</v>
      </c>
      <c r="D310" s="18">
        <v>1211.43</v>
      </c>
      <c r="E310" s="18">
        <v>319192.99</v>
      </c>
    </row>
    <row r="311" spans="1:5" ht="17.25" thickBot="1" x14ac:dyDescent="0.25">
      <c r="A311" s="11">
        <v>289</v>
      </c>
      <c r="B311" s="28">
        <v>5066.8500000000004</v>
      </c>
      <c r="C311" s="28">
        <v>3869.88</v>
      </c>
      <c r="D311" s="28">
        <v>1196.97</v>
      </c>
      <c r="E311" s="28">
        <v>315323.11</v>
      </c>
    </row>
    <row r="312" spans="1:5" ht="17.25" thickBot="1" x14ac:dyDescent="0.25">
      <c r="A312" s="16">
        <v>290</v>
      </c>
      <c r="B312" s="18">
        <v>5066.8500000000004</v>
      </c>
      <c r="C312" s="18">
        <v>3884.39</v>
      </c>
      <c r="D312" s="18">
        <v>1182.46</v>
      </c>
      <c r="E312" s="18">
        <v>311438.71999999997</v>
      </c>
    </row>
    <row r="313" spans="1:5" ht="17.25" thickBot="1" x14ac:dyDescent="0.25">
      <c r="A313" s="11">
        <v>291</v>
      </c>
      <c r="B313" s="28">
        <v>5066.8500000000004</v>
      </c>
      <c r="C313" s="28">
        <v>3898.95</v>
      </c>
      <c r="D313" s="28">
        <v>1167.9000000000001</v>
      </c>
      <c r="E313" s="28">
        <v>307539.77</v>
      </c>
    </row>
    <row r="314" spans="1:5" ht="17.25" thickBot="1" x14ac:dyDescent="0.25">
      <c r="A314" s="16">
        <v>292</v>
      </c>
      <c r="B314" s="18">
        <v>5066.8500000000004</v>
      </c>
      <c r="C314" s="18">
        <v>3913.58</v>
      </c>
      <c r="D314" s="18">
        <v>1153.27</v>
      </c>
      <c r="E314" s="18">
        <v>303626.19</v>
      </c>
    </row>
    <row r="315" spans="1:5" ht="17.25" thickBot="1" x14ac:dyDescent="0.25">
      <c r="A315" s="11">
        <v>293</v>
      </c>
      <c r="B315" s="28">
        <v>5066.8500000000004</v>
      </c>
      <c r="C315" s="28">
        <v>3928.25</v>
      </c>
      <c r="D315" s="28">
        <v>1138.5999999999999</v>
      </c>
      <c r="E315" s="28">
        <v>299697.94</v>
      </c>
    </row>
    <row r="316" spans="1:5" ht="17.25" thickBot="1" x14ac:dyDescent="0.25">
      <c r="A316" s="16">
        <v>294</v>
      </c>
      <c r="B316" s="18">
        <v>5066.8500000000004</v>
      </c>
      <c r="C316" s="18">
        <v>3942.98</v>
      </c>
      <c r="D316" s="18">
        <v>1123.8699999999999</v>
      </c>
      <c r="E316" s="18">
        <v>295754.96000000002</v>
      </c>
    </row>
    <row r="317" spans="1:5" ht="17.25" thickBot="1" x14ac:dyDescent="0.25">
      <c r="A317" s="11">
        <v>295</v>
      </c>
      <c r="B317" s="28">
        <v>5066.8500000000004</v>
      </c>
      <c r="C317" s="28">
        <v>3957.77</v>
      </c>
      <c r="D317" s="28">
        <v>1109.08</v>
      </c>
      <c r="E317" s="28">
        <v>291797.19</v>
      </c>
    </row>
    <row r="318" spans="1:5" ht="17.25" thickBot="1" x14ac:dyDescent="0.25">
      <c r="A318" s="16">
        <v>296</v>
      </c>
      <c r="B318" s="18">
        <v>5066.8500000000004</v>
      </c>
      <c r="C318" s="18">
        <v>3972.61</v>
      </c>
      <c r="D318" s="18">
        <v>1094.24</v>
      </c>
      <c r="E318" s="18">
        <v>287824.58</v>
      </c>
    </row>
    <row r="319" spans="1:5" ht="17.25" thickBot="1" x14ac:dyDescent="0.25">
      <c r="A319" s="11">
        <v>297</v>
      </c>
      <c r="B319" s="28">
        <v>5066.8500000000004</v>
      </c>
      <c r="C319" s="28">
        <v>3987.51</v>
      </c>
      <c r="D319" s="28">
        <v>1079.3399999999999</v>
      </c>
      <c r="E319" s="28">
        <v>283837.07</v>
      </c>
    </row>
    <row r="320" spans="1:5" ht="17.25" thickBot="1" x14ac:dyDescent="0.25">
      <c r="A320" s="16">
        <v>298</v>
      </c>
      <c r="B320" s="18">
        <v>5066.8500000000004</v>
      </c>
      <c r="C320" s="18">
        <v>4002.46</v>
      </c>
      <c r="D320" s="18">
        <v>1064.3900000000001</v>
      </c>
      <c r="E320" s="18">
        <v>279834.61</v>
      </c>
    </row>
    <row r="321" spans="1:5" ht="17.25" thickBot="1" x14ac:dyDescent="0.25">
      <c r="A321" s="11">
        <v>299</v>
      </c>
      <c r="B321" s="28">
        <v>5066.8500000000004</v>
      </c>
      <c r="C321" s="28">
        <v>4017.47</v>
      </c>
      <c r="D321" s="28">
        <v>1049.3800000000001</v>
      </c>
      <c r="E321" s="28">
        <v>275817.14</v>
      </c>
    </row>
    <row r="322" spans="1:5" ht="17.25" thickBot="1" x14ac:dyDescent="0.25">
      <c r="A322" s="16">
        <v>300</v>
      </c>
      <c r="B322" s="18">
        <v>5066.8500000000004</v>
      </c>
      <c r="C322" s="18">
        <v>4032.54</v>
      </c>
      <c r="D322" s="18">
        <v>1034.31</v>
      </c>
      <c r="E322" s="18">
        <v>271784.59999999998</v>
      </c>
    </row>
    <row r="323" spans="1:5" ht="17.25" thickBot="1" x14ac:dyDescent="0.25">
      <c r="A323" s="11">
        <v>301</v>
      </c>
      <c r="B323" s="28">
        <v>5066.8500000000004</v>
      </c>
      <c r="C323" s="28">
        <v>4047.66</v>
      </c>
      <c r="D323" s="28">
        <v>1019.19</v>
      </c>
      <c r="E323" s="28">
        <v>267736.94</v>
      </c>
    </row>
    <row r="324" spans="1:5" ht="17.25" thickBot="1" x14ac:dyDescent="0.25">
      <c r="A324" s="16">
        <v>302</v>
      </c>
      <c r="B324" s="18">
        <v>5066.8500000000004</v>
      </c>
      <c r="C324" s="18">
        <v>4062.84</v>
      </c>
      <c r="D324" s="18">
        <v>1004.01</v>
      </c>
      <c r="E324" s="18">
        <v>263674.09999999998</v>
      </c>
    </row>
    <row r="325" spans="1:5" ht="17.25" thickBot="1" x14ac:dyDescent="0.25">
      <c r="A325" s="11">
        <v>303</v>
      </c>
      <c r="B325" s="28">
        <v>5066.8500000000004</v>
      </c>
      <c r="C325" s="28">
        <v>4078.07</v>
      </c>
      <c r="D325" s="28">
        <v>988.78</v>
      </c>
      <c r="E325" s="28">
        <v>259596.03</v>
      </c>
    </row>
    <row r="326" spans="1:5" ht="17.25" thickBot="1" x14ac:dyDescent="0.25">
      <c r="A326" s="16">
        <v>304</v>
      </c>
      <c r="B326" s="18">
        <v>5066.8500000000004</v>
      </c>
      <c r="C326" s="18">
        <v>4093.36</v>
      </c>
      <c r="D326" s="18">
        <v>973.49</v>
      </c>
      <c r="E326" s="18">
        <v>255502.67</v>
      </c>
    </row>
    <row r="327" spans="1:5" ht="17.25" thickBot="1" x14ac:dyDescent="0.25">
      <c r="A327" s="11">
        <v>305</v>
      </c>
      <c r="B327" s="28">
        <v>5066.8500000000004</v>
      </c>
      <c r="C327" s="28">
        <v>4108.71</v>
      </c>
      <c r="D327" s="28">
        <v>958.14</v>
      </c>
      <c r="E327" s="28">
        <v>251393.96</v>
      </c>
    </row>
    <row r="328" spans="1:5" ht="17.25" thickBot="1" x14ac:dyDescent="0.25">
      <c r="A328" s="16">
        <v>306</v>
      </c>
      <c r="B328" s="18">
        <v>5066.8500000000004</v>
      </c>
      <c r="C328" s="18">
        <v>4124.12</v>
      </c>
      <c r="D328" s="18">
        <v>942.73</v>
      </c>
      <c r="E328" s="18">
        <v>247269.84</v>
      </c>
    </row>
    <row r="329" spans="1:5" ht="17.25" thickBot="1" x14ac:dyDescent="0.25">
      <c r="A329" s="11">
        <v>307</v>
      </c>
      <c r="B329" s="28">
        <v>5066.8500000000004</v>
      </c>
      <c r="C329" s="28">
        <v>4139.59</v>
      </c>
      <c r="D329" s="28">
        <v>927.26</v>
      </c>
      <c r="E329" s="28">
        <v>243130.25</v>
      </c>
    </row>
    <row r="330" spans="1:5" ht="17.25" thickBot="1" x14ac:dyDescent="0.25">
      <c r="A330" s="16">
        <v>308</v>
      </c>
      <c r="B330" s="18">
        <v>5066.8500000000004</v>
      </c>
      <c r="C330" s="18">
        <v>4155.1099999999997</v>
      </c>
      <c r="D330" s="18">
        <v>911.74</v>
      </c>
      <c r="E330" s="18">
        <v>238975.14</v>
      </c>
    </row>
    <row r="331" spans="1:5" ht="17.25" thickBot="1" x14ac:dyDescent="0.25">
      <c r="A331" s="11">
        <v>309</v>
      </c>
      <c r="B331" s="28">
        <v>5066.8500000000004</v>
      </c>
      <c r="C331" s="28">
        <v>4170.6899999999996</v>
      </c>
      <c r="D331" s="28">
        <v>896.16</v>
      </c>
      <c r="E331" s="28">
        <v>234804.45</v>
      </c>
    </row>
    <row r="332" spans="1:5" ht="17.25" thickBot="1" x14ac:dyDescent="0.25">
      <c r="A332" s="16">
        <v>310</v>
      </c>
      <c r="B332" s="18">
        <v>5066.8500000000004</v>
      </c>
      <c r="C332" s="18">
        <v>4186.33</v>
      </c>
      <c r="D332" s="18">
        <v>880.52</v>
      </c>
      <c r="E332" s="18">
        <v>230618.12</v>
      </c>
    </row>
    <row r="333" spans="1:5" ht="17.25" thickBot="1" x14ac:dyDescent="0.25">
      <c r="A333" s="11">
        <v>311</v>
      </c>
      <c r="B333" s="28">
        <v>5066.8500000000004</v>
      </c>
      <c r="C333" s="28">
        <v>4202.03</v>
      </c>
      <c r="D333" s="28">
        <v>864.82</v>
      </c>
      <c r="E333" s="28">
        <v>226416.09</v>
      </c>
    </row>
    <row r="334" spans="1:5" ht="17.25" thickBot="1" x14ac:dyDescent="0.25">
      <c r="A334" s="16">
        <v>312</v>
      </c>
      <c r="B334" s="18">
        <v>5066.8500000000004</v>
      </c>
      <c r="C334" s="18">
        <v>4217.79</v>
      </c>
      <c r="D334" s="18">
        <v>849.06</v>
      </c>
      <c r="E334" s="18">
        <v>222198.3</v>
      </c>
    </row>
    <row r="335" spans="1:5" ht="17.25" thickBot="1" x14ac:dyDescent="0.25">
      <c r="A335" s="11">
        <v>313</v>
      </c>
      <c r="B335" s="28">
        <v>5066.8500000000004</v>
      </c>
      <c r="C335" s="28">
        <v>4233.6099999999997</v>
      </c>
      <c r="D335" s="28">
        <v>833.24</v>
      </c>
      <c r="E335" s="28">
        <v>217964.69</v>
      </c>
    </row>
    <row r="336" spans="1:5" ht="17.25" thickBot="1" x14ac:dyDescent="0.25">
      <c r="A336" s="16">
        <v>314</v>
      </c>
      <c r="B336" s="18">
        <v>5066.8500000000004</v>
      </c>
      <c r="C336" s="18">
        <v>4249.4799999999996</v>
      </c>
      <c r="D336" s="18">
        <v>817.37</v>
      </c>
      <c r="E336" s="18">
        <v>213715.21</v>
      </c>
    </row>
    <row r="337" spans="1:5" ht="17.25" thickBot="1" x14ac:dyDescent="0.25">
      <c r="A337" s="11">
        <v>315</v>
      </c>
      <c r="B337" s="28">
        <v>5066.8500000000004</v>
      </c>
      <c r="C337" s="28">
        <v>4265.42</v>
      </c>
      <c r="D337" s="28">
        <v>801.43</v>
      </c>
      <c r="E337" s="28">
        <v>209449.79</v>
      </c>
    </row>
    <row r="338" spans="1:5" ht="17.25" thickBot="1" x14ac:dyDescent="0.25">
      <c r="A338" s="16">
        <v>316</v>
      </c>
      <c r="B338" s="18">
        <v>5066.8500000000004</v>
      </c>
      <c r="C338" s="18">
        <v>4281.41</v>
      </c>
      <c r="D338" s="18">
        <v>785.44</v>
      </c>
      <c r="E338" s="18">
        <v>205168.38</v>
      </c>
    </row>
    <row r="339" spans="1:5" ht="17.25" thickBot="1" x14ac:dyDescent="0.25">
      <c r="A339" s="11">
        <v>317</v>
      </c>
      <c r="B339" s="28">
        <v>5066.8500000000004</v>
      </c>
      <c r="C339" s="28">
        <v>4297.47</v>
      </c>
      <c r="D339" s="28">
        <v>769.38</v>
      </c>
      <c r="E339" s="28">
        <v>200870.91</v>
      </c>
    </row>
    <row r="340" spans="1:5" ht="17.25" thickBot="1" x14ac:dyDescent="0.25">
      <c r="A340" s="16">
        <v>318</v>
      </c>
      <c r="B340" s="18">
        <v>5066.8500000000004</v>
      </c>
      <c r="C340" s="18">
        <v>4313.58</v>
      </c>
      <c r="D340" s="18">
        <v>753.27</v>
      </c>
      <c r="E340" s="18">
        <v>196557.33</v>
      </c>
    </row>
    <row r="341" spans="1:5" ht="17.25" thickBot="1" x14ac:dyDescent="0.25">
      <c r="A341" s="11">
        <v>319</v>
      </c>
      <c r="B341" s="28">
        <v>5066.8500000000004</v>
      </c>
      <c r="C341" s="28">
        <v>4329.76</v>
      </c>
      <c r="D341" s="28">
        <v>737.09</v>
      </c>
      <c r="E341" s="28">
        <v>192227.57</v>
      </c>
    </row>
    <row r="342" spans="1:5" ht="17.25" thickBot="1" x14ac:dyDescent="0.25">
      <c r="A342" s="16">
        <v>320</v>
      </c>
      <c r="B342" s="18">
        <v>5066.8500000000004</v>
      </c>
      <c r="C342" s="18">
        <v>4346</v>
      </c>
      <c r="D342" s="18">
        <v>720.85</v>
      </c>
      <c r="E342" s="18">
        <v>187881.57</v>
      </c>
    </row>
    <row r="343" spans="1:5" ht="17.25" thickBot="1" x14ac:dyDescent="0.25">
      <c r="A343" s="11">
        <v>321</v>
      </c>
      <c r="B343" s="28">
        <v>5066.8500000000004</v>
      </c>
      <c r="C343" s="28">
        <v>4362.29</v>
      </c>
      <c r="D343" s="28">
        <v>704.56</v>
      </c>
      <c r="E343" s="28">
        <v>183519.28</v>
      </c>
    </row>
    <row r="344" spans="1:5" ht="17.25" thickBot="1" x14ac:dyDescent="0.25">
      <c r="A344" s="16">
        <v>322</v>
      </c>
      <c r="B344" s="18">
        <v>5066.8500000000004</v>
      </c>
      <c r="C344" s="18">
        <v>4378.6499999999996</v>
      </c>
      <c r="D344" s="18">
        <v>688.2</v>
      </c>
      <c r="E344" s="18">
        <v>179140.63</v>
      </c>
    </row>
    <row r="345" spans="1:5" ht="17.25" thickBot="1" x14ac:dyDescent="0.25">
      <c r="A345" s="11">
        <v>323</v>
      </c>
      <c r="B345" s="28">
        <v>5066.8500000000004</v>
      </c>
      <c r="C345" s="28">
        <v>4395.07</v>
      </c>
      <c r="D345" s="28">
        <v>671.78</v>
      </c>
      <c r="E345" s="28">
        <v>174745.56</v>
      </c>
    </row>
    <row r="346" spans="1:5" ht="17.25" thickBot="1" x14ac:dyDescent="0.25">
      <c r="A346" s="16">
        <v>324</v>
      </c>
      <c r="B346" s="18">
        <v>5066.8500000000004</v>
      </c>
      <c r="C346" s="18">
        <v>4411.55</v>
      </c>
      <c r="D346" s="18">
        <v>655.29999999999995</v>
      </c>
      <c r="E346" s="18">
        <v>170334.01</v>
      </c>
    </row>
    <row r="347" spans="1:5" ht="17.25" thickBot="1" x14ac:dyDescent="0.25">
      <c r="A347" s="11">
        <v>325</v>
      </c>
      <c r="B347" s="28">
        <v>5066.8500000000004</v>
      </c>
      <c r="C347" s="28">
        <v>4428.1000000000004</v>
      </c>
      <c r="D347" s="28">
        <v>638.75</v>
      </c>
      <c r="E347" s="28">
        <v>165905.91</v>
      </c>
    </row>
    <row r="348" spans="1:5" ht="17.25" thickBot="1" x14ac:dyDescent="0.25">
      <c r="A348" s="16">
        <v>326</v>
      </c>
      <c r="B348" s="18">
        <v>5066.8500000000004</v>
      </c>
      <c r="C348" s="18">
        <v>4444.7</v>
      </c>
      <c r="D348" s="18">
        <v>622.15</v>
      </c>
      <c r="E348" s="18">
        <v>161461.21</v>
      </c>
    </row>
    <row r="349" spans="1:5" ht="17.25" thickBot="1" x14ac:dyDescent="0.25">
      <c r="A349" s="11">
        <v>327</v>
      </c>
      <c r="B349" s="28">
        <v>5066.8500000000004</v>
      </c>
      <c r="C349" s="28">
        <v>4461.37</v>
      </c>
      <c r="D349" s="28">
        <v>605.48</v>
      </c>
      <c r="E349" s="28">
        <v>156999.84</v>
      </c>
    </row>
    <row r="350" spans="1:5" ht="17.25" thickBot="1" x14ac:dyDescent="0.25">
      <c r="A350" s="16">
        <v>328</v>
      </c>
      <c r="B350" s="18">
        <v>5066.8500000000004</v>
      </c>
      <c r="C350" s="18">
        <v>4478.1000000000004</v>
      </c>
      <c r="D350" s="18">
        <v>588.75</v>
      </c>
      <c r="E350" s="18">
        <v>152521.74</v>
      </c>
    </row>
    <row r="351" spans="1:5" ht="17.25" thickBot="1" x14ac:dyDescent="0.25">
      <c r="A351" s="11">
        <v>329</v>
      </c>
      <c r="B351" s="28">
        <v>5066.8500000000004</v>
      </c>
      <c r="C351" s="28">
        <v>4494.8900000000003</v>
      </c>
      <c r="D351" s="28">
        <v>571.96</v>
      </c>
      <c r="E351" s="28">
        <v>148026.85</v>
      </c>
    </row>
    <row r="352" spans="1:5" ht="17.25" thickBot="1" x14ac:dyDescent="0.25">
      <c r="A352" s="16">
        <v>330</v>
      </c>
      <c r="B352" s="18">
        <v>5066.8500000000004</v>
      </c>
      <c r="C352" s="18">
        <v>4511.75</v>
      </c>
      <c r="D352" s="18">
        <v>555.1</v>
      </c>
      <c r="E352" s="18">
        <v>143515.1</v>
      </c>
    </row>
    <row r="353" spans="1:5" ht="17.25" thickBot="1" x14ac:dyDescent="0.25">
      <c r="A353" s="11">
        <v>331</v>
      </c>
      <c r="B353" s="28">
        <v>5066.8500000000004</v>
      </c>
      <c r="C353" s="28">
        <v>4528.67</v>
      </c>
      <c r="D353" s="28">
        <v>538.17999999999995</v>
      </c>
      <c r="E353" s="28">
        <v>138986.43</v>
      </c>
    </row>
    <row r="354" spans="1:5" ht="17.25" thickBot="1" x14ac:dyDescent="0.25">
      <c r="A354" s="16">
        <v>332</v>
      </c>
      <c r="B354" s="18">
        <v>5066.8500000000004</v>
      </c>
      <c r="C354" s="18">
        <v>4545.6499999999996</v>
      </c>
      <c r="D354" s="18">
        <v>521.20000000000005</v>
      </c>
      <c r="E354" s="18">
        <v>134440.78</v>
      </c>
    </row>
    <row r="355" spans="1:5" ht="17.25" thickBot="1" x14ac:dyDescent="0.25">
      <c r="A355" s="11">
        <v>333</v>
      </c>
      <c r="B355" s="28">
        <v>5066.8500000000004</v>
      </c>
      <c r="C355" s="28">
        <v>4562.7</v>
      </c>
      <c r="D355" s="28">
        <v>504.15</v>
      </c>
      <c r="E355" s="28">
        <v>129878.08</v>
      </c>
    </row>
    <row r="356" spans="1:5" ht="17.25" thickBot="1" x14ac:dyDescent="0.25">
      <c r="A356" s="16">
        <v>334</v>
      </c>
      <c r="B356" s="18">
        <v>5066.8500000000004</v>
      </c>
      <c r="C356" s="18">
        <v>4579.8100000000004</v>
      </c>
      <c r="D356" s="18">
        <v>487.04</v>
      </c>
      <c r="E356" s="18">
        <v>125298.27</v>
      </c>
    </row>
    <row r="357" spans="1:5" ht="17.25" thickBot="1" x14ac:dyDescent="0.25">
      <c r="A357" s="11">
        <v>335</v>
      </c>
      <c r="B357" s="28">
        <v>5066.8500000000004</v>
      </c>
      <c r="C357" s="28">
        <v>4596.9799999999996</v>
      </c>
      <c r="D357" s="28">
        <v>469.87</v>
      </c>
      <c r="E357" s="28">
        <v>120701.29</v>
      </c>
    </row>
    <row r="358" spans="1:5" ht="17.25" thickBot="1" x14ac:dyDescent="0.25">
      <c r="A358" s="16">
        <v>336</v>
      </c>
      <c r="B358" s="18">
        <v>5066.8500000000004</v>
      </c>
      <c r="C358" s="18">
        <v>4614.22</v>
      </c>
      <c r="D358" s="18">
        <v>452.63</v>
      </c>
      <c r="E358" s="18">
        <v>116087.07</v>
      </c>
    </row>
    <row r="359" spans="1:5" ht="17.25" thickBot="1" x14ac:dyDescent="0.25">
      <c r="A359" s="11">
        <v>337</v>
      </c>
      <c r="B359" s="28">
        <v>5066.8500000000004</v>
      </c>
      <c r="C359" s="28">
        <v>4631.5200000000004</v>
      </c>
      <c r="D359" s="28">
        <v>435.33</v>
      </c>
      <c r="E359" s="28">
        <v>111455.55</v>
      </c>
    </row>
    <row r="360" spans="1:5" ht="17.25" thickBot="1" x14ac:dyDescent="0.25">
      <c r="A360" s="16">
        <v>338</v>
      </c>
      <c r="B360" s="18">
        <v>5066.8500000000004</v>
      </c>
      <c r="C360" s="18">
        <v>4648.8900000000003</v>
      </c>
      <c r="D360" s="18">
        <v>417.96</v>
      </c>
      <c r="E360" s="18">
        <v>106806.66</v>
      </c>
    </row>
    <row r="361" spans="1:5" ht="17.25" thickBot="1" x14ac:dyDescent="0.25">
      <c r="A361" s="11">
        <v>339</v>
      </c>
      <c r="B361" s="28">
        <v>5066.8500000000004</v>
      </c>
      <c r="C361" s="28">
        <v>4666.33</v>
      </c>
      <c r="D361" s="28">
        <v>400.52</v>
      </c>
      <c r="E361" s="28">
        <v>102140.33</v>
      </c>
    </row>
    <row r="362" spans="1:5" ht="17.25" thickBot="1" x14ac:dyDescent="0.25">
      <c r="A362" s="16">
        <v>340</v>
      </c>
      <c r="B362" s="18">
        <v>5066.8500000000004</v>
      </c>
      <c r="C362" s="18">
        <v>4683.82</v>
      </c>
      <c r="D362" s="18">
        <v>383.03</v>
      </c>
      <c r="E362" s="18">
        <v>97456.51</v>
      </c>
    </row>
    <row r="363" spans="1:5" ht="17.25" thickBot="1" x14ac:dyDescent="0.25">
      <c r="A363" s="11">
        <v>341</v>
      </c>
      <c r="B363" s="28">
        <v>5066.8500000000004</v>
      </c>
      <c r="C363" s="28">
        <v>4701.3900000000003</v>
      </c>
      <c r="D363" s="28">
        <v>365.46</v>
      </c>
      <c r="E363" s="28">
        <v>92755.12</v>
      </c>
    </row>
    <row r="364" spans="1:5" ht="17.25" thickBot="1" x14ac:dyDescent="0.25">
      <c r="A364" s="16">
        <v>342</v>
      </c>
      <c r="B364" s="18">
        <v>5066.8500000000004</v>
      </c>
      <c r="C364" s="18">
        <v>4719.0200000000004</v>
      </c>
      <c r="D364" s="18">
        <v>347.83</v>
      </c>
      <c r="E364" s="18">
        <v>88036.1</v>
      </c>
    </row>
    <row r="365" spans="1:5" ht="17.25" thickBot="1" x14ac:dyDescent="0.25">
      <c r="A365" s="11">
        <v>343</v>
      </c>
      <c r="B365" s="28">
        <v>5066.8500000000004</v>
      </c>
      <c r="C365" s="28">
        <v>4736.71</v>
      </c>
      <c r="D365" s="28">
        <v>330.14</v>
      </c>
      <c r="E365" s="28">
        <v>83299.39</v>
      </c>
    </row>
    <row r="366" spans="1:5" ht="17.25" thickBot="1" x14ac:dyDescent="0.25">
      <c r="A366" s="16">
        <v>344</v>
      </c>
      <c r="B366" s="18">
        <v>5066.8500000000004</v>
      </c>
      <c r="C366" s="18">
        <v>4754.4799999999996</v>
      </c>
      <c r="D366" s="18">
        <v>312.37</v>
      </c>
      <c r="E366" s="18">
        <v>78544.91</v>
      </c>
    </row>
    <row r="367" spans="1:5" ht="17.25" thickBot="1" x14ac:dyDescent="0.25">
      <c r="A367" s="11">
        <v>345</v>
      </c>
      <c r="B367" s="28">
        <v>5066.8500000000004</v>
      </c>
      <c r="C367" s="28">
        <v>4772.3100000000004</v>
      </c>
      <c r="D367" s="28">
        <v>294.54000000000002</v>
      </c>
      <c r="E367" s="28">
        <v>73772.600000000006</v>
      </c>
    </row>
    <row r="368" spans="1:5" ht="17.25" thickBot="1" x14ac:dyDescent="0.25">
      <c r="A368" s="16">
        <v>346</v>
      </c>
      <c r="B368" s="18">
        <v>5066.8500000000004</v>
      </c>
      <c r="C368" s="18">
        <v>4790.2</v>
      </c>
      <c r="D368" s="18">
        <v>276.64999999999998</v>
      </c>
      <c r="E368" s="18">
        <v>68982.399999999994</v>
      </c>
    </row>
    <row r="369" spans="1:5" ht="17.25" thickBot="1" x14ac:dyDescent="0.25">
      <c r="A369" s="11">
        <v>347</v>
      </c>
      <c r="B369" s="28">
        <v>5066.8500000000004</v>
      </c>
      <c r="C369" s="28">
        <v>4808.17</v>
      </c>
      <c r="D369" s="28">
        <v>258.68</v>
      </c>
      <c r="E369" s="28">
        <v>64174.23</v>
      </c>
    </row>
    <row r="370" spans="1:5" ht="17.25" thickBot="1" x14ac:dyDescent="0.25">
      <c r="A370" s="16">
        <v>348</v>
      </c>
      <c r="B370" s="18">
        <v>5066.8500000000004</v>
      </c>
      <c r="C370" s="18">
        <v>4826.2</v>
      </c>
      <c r="D370" s="18">
        <v>240.65</v>
      </c>
      <c r="E370" s="18">
        <v>59348.03</v>
      </c>
    </row>
    <row r="371" spans="1:5" ht="17.25" thickBot="1" x14ac:dyDescent="0.25">
      <c r="A371" s="11">
        <v>349</v>
      </c>
      <c r="B371" s="28">
        <v>5066.8500000000004</v>
      </c>
      <c r="C371" s="28">
        <v>4844.29</v>
      </c>
      <c r="D371" s="28">
        <v>222.56</v>
      </c>
      <c r="E371" s="28">
        <v>54503.74</v>
      </c>
    </row>
    <row r="372" spans="1:5" ht="17.25" thickBot="1" x14ac:dyDescent="0.25">
      <c r="A372" s="16">
        <v>350</v>
      </c>
      <c r="B372" s="18">
        <v>5066.8500000000004</v>
      </c>
      <c r="C372" s="18">
        <v>4862.46</v>
      </c>
      <c r="D372" s="18">
        <v>204.39</v>
      </c>
      <c r="E372" s="18">
        <v>49641.279999999999</v>
      </c>
    </row>
    <row r="373" spans="1:5" ht="17.25" thickBot="1" x14ac:dyDescent="0.25">
      <c r="A373" s="11">
        <v>351</v>
      </c>
      <c r="B373" s="28">
        <v>5066.8500000000004</v>
      </c>
      <c r="C373" s="28">
        <v>4880.7</v>
      </c>
      <c r="D373" s="28">
        <v>186.15</v>
      </c>
      <c r="E373" s="28">
        <v>44760.58</v>
      </c>
    </row>
    <row r="374" spans="1:5" ht="17.25" thickBot="1" x14ac:dyDescent="0.25">
      <c r="A374" s="16">
        <v>352</v>
      </c>
      <c r="B374" s="18">
        <v>5066.8500000000004</v>
      </c>
      <c r="C374" s="18">
        <v>4899</v>
      </c>
      <c r="D374" s="18">
        <v>167.85</v>
      </c>
      <c r="E374" s="18">
        <v>39861.58</v>
      </c>
    </row>
    <row r="375" spans="1:5" ht="17.25" thickBot="1" x14ac:dyDescent="0.25">
      <c r="A375" s="11">
        <v>353</v>
      </c>
      <c r="B375" s="28">
        <v>5066.8500000000004</v>
      </c>
      <c r="C375" s="28">
        <v>4917.37</v>
      </c>
      <c r="D375" s="28">
        <v>149.47999999999999</v>
      </c>
      <c r="E375" s="28">
        <v>34944.21</v>
      </c>
    </row>
    <row r="376" spans="1:5" ht="17.25" thickBot="1" x14ac:dyDescent="0.25">
      <c r="A376" s="16">
        <v>354</v>
      </c>
      <c r="B376" s="18">
        <v>5066.8500000000004</v>
      </c>
      <c r="C376" s="18">
        <v>4935.8100000000004</v>
      </c>
      <c r="D376" s="18">
        <v>131.04</v>
      </c>
      <c r="E376" s="18">
        <v>30008.400000000001</v>
      </c>
    </row>
    <row r="377" spans="1:5" ht="17.25" thickBot="1" x14ac:dyDescent="0.25">
      <c r="A377" s="11">
        <v>355</v>
      </c>
      <c r="B377" s="28">
        <v>5066.8500000000004</v>
      </c>
      <c r="C377" s="28">
        <v>4954.32</v>
      </c>
      <c r="D377" s="28">
        <v>112.53</v>
      </c>
      <c r="E377" s="28">
        <v>25054.080000000002</v>
      </c>
    </row>
    <row r="378" spans="1:5" ht="17.25" thickBot="1" x14ac:dyDescent="0.25">
      <c r="A378" s="16">
        <v>356</v>
      </c>
      <c r="B378" s="18">
        <v>5066.8500000000004</v>
      </c>
      <c r="C378" s="18">
        <v>4972.8999999999996</v>
      </c>
      <c r="D378" s="18">
        <v>93.95</v>
      </c>
      <c r="E378" s="18">
        <v>20081.18</v>
      </c>
    </row>
    <row r="379" spans="1:5" ht="17.25" thickBot="1" x14ac:dyDescent="0.25">
      <c r="A379" s="11">
        <v>357</v>
      </c>
      <c r="B379" s="28">
        <v>5066.8500000000004</v>
      </c>
      <c r="C379" s="28">
        <v>4991.55</v>
      </c>
      <c r="D379" s="28">
        <v>75.3</v>
      </c>
      <c r="E379" s="28">
        <v>15089.63</v>
      </c>
    </row>
    <row r="380" spans="1:5" ht="17.25" thickBot="1" x14ac:dyDescent="0.25">
      <c r="A380" s="16">
        <v>358</v>
      </c>
      <c r="B380" s="18">
        <v>5066.8500000000004</v>
      </c>
      <c r="C380" s="18">
        <v>5010.26</v>
      </c>
      <c r="D380" s="18">
        <v>56.59</v>
      </c>
      <c r="E380" s="18">
        <v>10079.370000000001</v>
      </c>
    </row>
    <row r="381" spans="1:5" ht="17.25" thickBot="1" x14ac:dyDescent="0.25">
      <c r="A381" s="11">
        <v>359</v>
      </c>
      <c r="B381" s="28">
        <v>5066.8500000000004</v>
      </c>
      <c r="C381" s="28">
        <v>5029.05</v>
      </c>
      <c r="D381" s="28">
        <v>37.799999999999997</v>
      </c>
      <c r="E381" s="28">
        <v>5050.32</v>
      </c>
    </row>
    <row r="382" spans="1:5" ht="17.25" thickBot="1" x14ac:dyDescent="0.25">
      <c r="A382" s="16">
        <v>360</v>
      </c>
      <c r="B382" s="18">
        <v>5069.26</v>
      </c>
      <c r="C382" s="18">
        <v>5050.32</v>
      </c>
      <c r="D382" s="18">
        <v>18.940000000000001</v>
      </c>
      <c r="E382" s="18">
        <v>0</v>
      </c>
    </row>
    <row r="383" spans="1:5" ht="17.25" thickBot="1" x14ac:dyDescent="0.25">
      <c r="A383" s="11" t="s">
        <v>12</v>
      </c>
      <c r="B383" s="28">
        <v>1824068.41</v>
      </c>
      <c r="C383" s="28">
        <v>1000000</v>
      </c>
      <c r="D383" s="28">
        <v>824068.41</v>
      </c>
      <c r="E383" s="28" t="s">
        <v>13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恺 曾</dc:creator>
  <cp:lastModifiedBy>恺 曾</cp:lastModifiedBy>
  <dcterms:created xsi:type="dcterms:W3CDTF">2024-07-12T10:06:57Z</dcterms:created>
  <dcterms:modified xsi:type="dcterms:W3CDTF">2024-07-15T14:51:33Z</dcterms:modified>
</cp:coreProperties>
</file>